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<sst xmlns="http://schemas.openxmlformats.org/spreadsheetml/2006/main" count="787" uniqueCount="130">
  <si>
    <t>День: понедельник</t>
  </si>
  <si>
    <t>№ рец</t>
  </si>
  <si>
    <t>Прием пищи,</t>
  </si>
  <si>
    <t xml:space="preserve"> наименование блюда</t>
  </si>
  <si>
    <t>Пищевые вещества (г)</t>
  </si>
  <si>
    <t>Витамины (мг)</t>
  </si>
  <si>
    <t>Минеральные вещества (мг)</t>
  </si>
  <si>
    <t>12-18 лет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</si>
  <si>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</si>
  <si>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</si>
  <si>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</si>
  <si>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</si>
  <si>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</si>
  <si>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</si>
  <si>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</si>
  <si>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</si>
  <si>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</si>
  <si>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Мg</t>
  </si>
  <si>
    <t>Fе</t>
  </si>
  <si>
    <t>ЗАВТРАК</t>
  </si>
  <si>
    <t>Бутерброд с колбасой п/к</t>
  </si>
  <si>
    <t xml:space="preserve">Чай с сахаром </t>
  </si>
  <si>
    <t>200/15</t>
  </si>
  <si>
    <t>ИТОГО</t>
  </si>
  <si>
    <t>ОБЕД</t>
  </si>
  <si>
    <t>Салат из свеклы отварной с маслом растительным</t>
  </si>
  <si>
    <t>Щи из свежей капусты с картофелем и со сметаной</t>
  </si>
  <si>
    <t>250/10</t>
  </si>
  <si>
    <t>Гуляш из говядины</t>
  </si>
  <si>
    <t>80/45</t>
  </si>
  <si>
    <t>100/55</t>
  </si>
  <si>
    <t>Каша гречневая рассыпчатая</t>
  </si>
  <si>
    <t>Кофейный напиток</t>
  </si>
  <si>
    <t>Кондитерское изделие промышленного пр-ва</t>
  </si>
  <si>
    <t>ВСЕГО</t>
  </si>
  <si>
    <t>Прием пищи, наименование блюда</t>
  </si>
  <si>
    <t>20/10</t>
  </si>
  <si>
    <t>Неделя: первая</t>
  </si>
  <si>
    <t>*овощи урожая прошлого года в период после 1 марта допускается использовать только после термической обработки</t>
  </si>
  <si>
    <t>День: вторник</t>
  </si>
  <si>
    <t>Бутерброд с маслом</t>
  </si>
  <si>
    <t>Чай с сахаром и лимоном</t>
  </si>
  <si>
    <t>200/15/7</t>
  </si>
  <si>
    <t>Салат из капусты белокочанной</t>
  </si>
  <si>
    <t>Суп картофельный с вермишелью на курином бульоне</t>
  </si>
  <si>
    <t>Плов из отварной курицы</t>
  </si>
  <si>
    <t>80/150</t>
  </si>
  <si>
    <t>100/180</t>
  </si>
  <si>
    <t>Кисель из концентрата витаминизированный</t>
  </si>
  <si>
    <t>* с 1 марта</t>
  </si>
  <si>
    <t>винегрет овощной</t>
  </si>
  <si>
    <t>День: среда</t>
  </si>
  <si>
    <t>Каша молочная манная со слив. маслом</t>
  </si>
  <si>
    <t>Салат из моркови с яблоком</t>
  </si>
  <si>
    <t>Суп картофельный с крупой (пшено)</t>
  </si>
  <si>
    <t>Рыба тушеная в томате</t>
  </si>
  <si>
    <t>Картофельное пюре</t>
  </si>
  <si>
    <t>Компот из сухофруктов</t>
  </si>
  <si>
    <t>Ватрушка с повидлом</t>
  </si>
  <si>
    <t>Овощи консервированные (огурцы)</t>
  </si>
  <si>
    <t>День: четверг</t>
  </si>
  <si>
    <t>З АВТРАК</t>
  </si>
  <si>
    <t>Колбаса вареная отварная</t>
  </si>
  <si>
    <t>Батон нарезной</t>
  </si>
  <si>
    <t>Бефстроганов из отварной говядины с соусом</t>
  </si>
  <si>
    <t>100/45</t>
  </si>
  <si>
    <t>Макаронные изделия отварные</t>
  </si>
  <si>
    <t>Компот  из апельсинов</t>
  </si>
  <si>
    <t>День: пятница</t>
  </si>
  <si>
    <t>Суфле из отварной курицы</t>
  </si>
  <si>
    <t xml:space="preserve">Рагу овощное </t>
  </si>
  <si>
    <t>Булочка «любимая»</t>
  </si>
  <si>
    <t>Салат из отварной моркови и соленых огурцов с растительным маслом</t>
  </si>
  <si>
    <t>Неделя: вторая</t>
  </si>
  <si>
    <t>Чай с сахаром</t>
  </si>
  <si>
    <t>Суп картофельный с клецками</t>
  </si>
  <si>
    <t>Тефтели рыбные с соусом</t>
  </si>
  <si>
    <t>80/50</t>
  </si>
  <si>
    <t>Рис отварной</t>
  </si>
  <si>
    <t xml:space="preserve">Булочка школьная </t>
  </si>
  <si>
    <t>Каша молочная геркулесовая со слив. маслом</t>
  </si>
  <si>
    <t>Борщ из свежей капусты со сметаной м/к бульоне</t>
  </si>
  <si>
    <t>Запеканка картофельная с мясом отварным</t>
  </si>
  <si>
    <t>Каша молочная пшенная со сливочным маслом</t>
  </si>
  <si>
    <t>Салат из свежих  моркови и яблок</t>
  </si>
  <si>
    <t>Суп картофельный с горохом на курином бульоне</t>
  </si>
  <si>
    <t>Курица  тушеная с соусом</t>
  </si>
  <si>
    <t>100/40</t>
  </si>
  <si>
    <t xml:space="preserve">Батон нарезной </t>
  </si>
  <si>
    <t>Рассольник Ленингра-дский со сметаной</t>
  </si>
  <si>
    <t>Рыба, запеченная в сметанном соусе</t>
  </si>
  <si>
    <t>Компот из свежих яблок</t>
  </si>
  <si>
    <t>Пирожок с повидлом</t>
  </si>
  <si>
    <t>Суп картофельный  с макаронными изделиями</t>
  </si>
  <si>
    <t>Тефтели мясные с соусом</t>
  </si>
  <si>
    <t>Сложный гарнир (картофельное пюре, капуста тушеная)</t>
  </si>
  <si>
    <t>Список использованной литературы</t>
  </si>
  <si>
    <t xml:space="preserve">СанПиН 2.4.5.2409-08 «Санитарно-эпидемиологические требования к организации питания обучающихся в общеобразовательных </t>
  </si>
  <si>
    <t xml:space="preserve">учреждениях, учреждениях начального и среднего профессионального образования». Утверждено Постановлением Главного </t>
  </si>
  <si>
    <t>государственного санитарного врача РФ от 23 июля 2008 г.</t>
  </si>
  <si>
    <t xml:space="preserve">Сборник рецептур блюд и кулинарных изделий для предприятий общественного питания. Сост. Л. Е. Голунова. Издательство </t>
  </si>
  <si>
    <t>«Профи-информ», 2005 г.</t>
  </si>
  <si>
    <t xml:space="preserve">Сборник рецептур блюд и кулинарных изделий для питания детей. Под ред. М. П. Могильного и В. А. Тутельяна. – М.: ДеЛи принт, </t>
  </si>
  <si>
    <t xml:space="preserve">2012. – 584 с. </t>
  </si>
  <si>
    <t>Овощи свежие ( консервированные)</t>
  </si>
  <si>
    <t xml:space="preserve">винегрет овощной </t>
  </si>
  <si>
    <t>Хлеб, обогащенный витаминами и макроэлементами</t>
  </si>
  <si>
    <t xml:space="preserve">Омлет натуральный с маслом </t>
  </si>
  <si>
    <t>200/5</t>
  </si>
  <si>
    <t>Хлеб из смеси рж/пш муки "Пеклеванный"</t>
  </si>
  <si>
    <t>Винегрет овощной</t>
  </si>
  <si>
    <t xml:space="preserve">Хлеб, обогащенный витаминами и макроэлементами </t>
  </si>
  <si>
    <t>Салат из капусты белокачанной</t>
  </si>
  <si>
    <t>Суп картофельный с горохом на м/к будьоне</t>
  </si>
  <si>
    <t>Яйцо вареное</t>
  </si>
  <si>
    <t>Сыр порционный</t>
  </si>
  <si>
    <t>Салат из свежей капусты со свеклой</t>
  </si>
  <si>
    <t>рассольник Ленинградский со сметаной на курином бульоне</t>
  </si>
  <si>
    <t xml:space="preserve">Какао с молоком </t>
  </si>
  <si>
    <t>Макароны, запеченные с сыром</t>
  </si>
  <si>
    <t>Салат из белокачанной капусты с яблоком</t>
  </si>
  <si>
    <t>Хлеб, обогащенный витоминами и макроэлементами</t>
  </si>
  <si>
    <t xml:space="preserve">Салат витаминный </t>
  </si>
  <si>
    <t>Омлет натуральный с маслом</t>
  </si>
  <si>
    <t>макароны отварные с маслом</t>
  </si>
  <si>
    <t>Салат витаминный</t>
  </si>
  <si>
    <t xml:space="preserve">Хлеб,обогащенный витаминами и макроэлементами </t>
  </si>
  <si>
    <t>Возрастная группа: 12-18 лет</t>
  </si>
  <si>
    <t>Энергетическая ценность (ккал)</t>
  </si>
  <si>
    <t>Масса порции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</si>
</sst>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6"/>
      <color theme="1"/>
      <name val="Times New Roman"/>
      <family val="1"/>
    </font>
    <font>
      <sz val="6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2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justify" vertical="top" wrapText="1"/>
    </xf>
    <xf numFmtId="0" fontId="44" fillId="0" borderId="14" xfId="0" applyFont="1" applyBorder="1" applyAlignment="1">
      <alignment horizontal="justify" vertical="top" wrapText="1"/>
    </xf>
    <xf numFmtId="49" fontId="44" fillId="0" borderId="14" xfId="0" applyNumberFormat="1" applyFont="1" applyBorder="1" applyAlignment="1">
      <alignment horizontal="justify" vertical="top" wrapText="1"/>
    </xf>
    <xf numFmtId="0" fontId="42" fillId="0" borderId="15" xfId="0" applyFont="1" applyBorder="1" applyAlignment="1">
      <alignment horizontal="justify" vertical="top" wrapText="1"/>
    </xf>
    <xf numFmtId="0" fontId="43" fillId="0" borderId="15" xfId="0" applyFont="1" applyBorder="1" applyAlignment="1">
      <alignment horizontal="justify" vertical="top" wrapText="1"/>
    </xf>
    <xf numFmtId="0" fontId="42" fillId="0" borderId="16" xfId="0" applyFont="1" applyBorder="1" applyAlignment="1">
      <alignment horizontal="justify" vertical="top" wrapText="1"/>
    </xf>
    <xf numFmtId="0" fontId="43" fillId="0" borderId="17" xfId="0" applyFont="1" applyBorder="1" applyAlignment="1">
      <alignment horizontal="justify" vertical="top" wrapText="1"/>
    </xf>
    <xf numFmtId="0" fontId="43" fillId="0" borderId="18" xfId="0" applyFont="1" applyBorder="1" applyAlignment="1">
      <alignment horizontal="justify" vertical="top" wrapText="1"/>
    </xf>
    <xf numFmtId="0" fontId="43" fillId="0" borderId="19" xfId="0" applyFont="1" applyBorder="1" applyAlignment="1">
      <alignment horizontal="justify" vertical="top" wrapText="1"/>
    </xf>
    <xf numFmtId="0" fontId="42" fillId="0" borderId="20" xfId="0" applyFont="1" applyBorder="1" applyAlignment="1">
      <alignment horizontal="justify" vertical="top" wrapText="1"/>
    </xf>
    <xf numFmtId="0" fontId="43" fillId="0" borderId="20" xfId="0" applyFont="1" applyBorder="1" applyAlignment="1">
      <alignment horizontal="justify" vertical="top" wrapText="1"/>
    </xf>
    <xf numFmtId="0" fontId="43" fillId="0" borderId="21" xfId="0" applyFont="1" applyBorder="1" applyAlignment="1">
      <alignment horizontal="justify" vertical="top" wrapText="1"/>
    </xf>
    <xf numFmtId="0" fontId="42" fillId="0" borderId="22" xfId="0" applyFont="1" applyBorder="1" applyAlignment="1">
      <alignment horizontal="justify" vertical="top" wrapText="1"/>
    </xf>
    <xf numFmtId="0" fontId="43" fillId="0" borderId="22" xfId="0" applyFont="1" applyBorder="1" applyAlignment="1">
      <alignment horizontal="justify" vertical="top" wrapText="1"/>
    </xf>
    <xf numFmtId="0" fontId="45" fillId="0" borderId="0" xfId="0" applyFont="1" applyAlignment="1">
      <alignment/>
    </xf>
    <xf numFmtId="0" fontId="43" fillId="0" borderId="23" xfId="0" applyFont="1" applyBorder="1" applyAlignment="1">
      <alignment horizontal="justify" vertical="top" wrapText="1"/>
    </xf>
    <xf numFmtId="0" fontId="42" fillId="0" borderId="24" xfId="0" applyFont="1" applyBorder="1" applyAlignment="1">
      <alignment horizontal="justify" vertical="top" wrapText="1"/>
    </xf>
    <xf numFmtId="0" fontId="43" fillId="0" borderId="24" xfId="0" applyFont="1" applyBorder="1" applyAlignment="1">
      <alignment horizontal="justify" vertical="top" wrapText="1"/>
    </xf>
    <xf numFmtId="0" fontId="43" fillId="0" borderId="16" xfId="0" applyFont="1" applyBorder="1" applyAlignment="1">
      <alignment horizontal="justify" vertical="top" wrapText="1"/>
    </xf>
    <xf numFmtId="0" fontId="42" fillId="0" borderId="17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 vertical="top" wrapText="1"/>
    </xf>
    <xf numFmtId="0" fontId="42" fillId="0" borderId="13" xfId="0" applyFont="1" applyBorder="1" applyAlignment="1">
      <alignment horizontal="justify" vertical="top" wrapText="1"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wrapText="1"/>
    </xf>
    <xf numFmtId="0" fontId="46" fillId="0" borderId="14" xfId="0" applyFont="1" applyBorder="1" applyAlignment="1">
      <alignment horizontal="justify" vertical="top" wrapText="1"/>
    </xf>
    <xf numFmtId="49" fontId="46" fillId="0" borderId="14" xfId="0" applyNumberFormat="1" applyFont="1" applyBorder="1" applyAlignment="1">
      <alignment horizontal="justify" vertical="top" wrapText="1"/>
    </xf>
    <xf numFmtId="0" fontId="46" fillId="0" borderId="15" xfId="0" applyFont="1" applyBorder="1" applyAlignment="1">
      <alignment horizontal="justify" vertical="top" wrapText="1"/>
    </xf>
    <xf numFmtId="0" fontId="44" fillId="0" borderId="15" xfId="0" applyFont="1" applyBorder="1" applyAlignment="1">
      <alignment horizontal="justify" vertical="top" wrapText="1"/>
    </xf>
    <xf numFmtId="0" fontId="43" fillId="0" borderId="14" xfId="0" applyFont="1" applyBorder="1" applyAlignment="1">
      <alignment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wrapText="1"/>
    </xf>
    <xf numFmtId="0" fontId="45" fillId="0" borderId="0" xfId="0" applyFont="1" applyAlignment="1">
      <alignment horizontal="left" indent="1"/>
    </xf>
    <xf numFmtId="0" fontId="42" fillId="0" borderId="25" xfId="0" applyFont="1" applyBorder="1" applyAlignment="1">
      <alignment horizontal="justify" vertical="top" wrapText="1"/>
    </xf>
    <xf numFmtId="0" fontId="42" fillId="0" borderId="0" xfId="0" applyFont="1" applyBorder="1" applyAlignment="1">
      <alignment wrapText="1"/>
    </xf>
    <xf numFmtId="0" fontId="2" fillId="0" borderId="1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42" fillId="0" borderId="26" xfId="0" applyFont="1" applyBorder="1" applyAlignment="1">
      <alignment horizontal="justify" vertical="top" wrapText="1"/>
    </xf>
    <xf numFmtId="0" fontId="43" fillId="0" borderId="26" xfId="0" applyFont="1" applyBorder="1" applyAlignment="1">
      <alignment horizontal="justify" vertical="top" wrapText="1"/>
    </xf>
    <xf numFmtId="0" fontId="47" fillId="0" borderId="14" xfId="0" applyFont="1" applyBorder="1" applyAlignment="1">
      <alignment wrapText="1"/>
    </xf>
    <xf numFmtId="0" fontId="48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justify" vertical="top" wrapText="1"/>
    </xf>
    <xf numFmtId="0" fontId="43" fillId="0" borderId="14" xfId="0" applyFont="1" applyBorder="1" applyAlignment="1">
      <alignment horizontal="justify" vertical="top" wrapText="1"/>
    </xf>
    <xf numFmtId="0" fontId="49" fillId="0" borderId="0" xfId="0" applyFont="1" applyAlignment="1">
      <alignment/>
    </xf>
    <xf numFmtId="0" fontId="49" fillId="0" borderId="14" xfId="0" applyFont="1" applyBorder="1" applyAlignment="1">
      <alignment vertical="top" wrapText="1"/>
    </xf>
    <xf numFmtId="0" fontId="42" fillId="0" borderId="27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49" fontId="42" fillId="0" borderId="14" xfId="0" applyNumberFormat="1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left"/>
    </xf>
    <xf numFmtId="0" fontId="47" fillId="0" borderId="0" xfId="0" applyFont="1" applyBorder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29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2" fillId="0" borderId="27" xfId="0" applyFont="1" applyBorder="1" applyAlignment="1">
      <alignment horizontal="center" vertical="top" wrapText="1"/>
    </xf>
    <xf numFmtId="0" fontId="42" fillId="0" borderId="30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justify" vertical="top" wrapText="1"/>
    </xf>
    <xf numFmtId="0" fontId="49" fillId="0" borderId="31" xfId="0" applyFont="1" applyBorder="1" applyAlignment="1">
      <alignment horizontal="justify" vertical="top" wrapText="1"/>
    </xf>
    <xf numFmtId="0" fontId="49" fillId="0" borderId="0" xfId="0" applyFont="1" applyBorder="1" applyAlignment="1">
      <alignment horizontal="justify" vertical="top" wrapText="1"/>
    </xf>
    <xf numFmtId="0" fontId="49" fillId="0" borderId="32" xfId="0" applyFont="1" applyBorder="1" applyAlignment="1">
      <alignment horizontal="justify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justify" vertical="top" wrapText="1"/>
    </xf>
    <xf numFmtId="0" fontId="49" fillId="0" borderId="14" xfId="0" applyFont="1" applyBorder="1" applyAlignment="1">
      <alignment horizontal="center" vertical="top" wrapText="1"/>
    </xf>
    <xf numFmtId="0" fontId="42" fillId="0" borderId="33" xfId="0" applyFont="1" applyBorder="1" applyAlignment="1">
      <alignment horizontal="center" vertical="top" wrapText="1"/>
    </xf>
    <xf numFmtId="0" fontId="42" fillId="0" borderId="34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9" fillId="0" borderId="35" xfId="0" applyFont="1" applyBorder="1" applyAlignment="1">
      <alignment horizontal="justify" vertical="top" wrapText="1"/>
    </xf>
    <xf numFmtId="0" fontId="49" fillId="0" borderId="36" xfId="0" applyFont="1" applyBorder="1" applyAlignment="1">
      <alignment horizontal="justify" vertical="top" wrapText="1"/>
    </xf>
    <xf numFmtId="0" fontId="49" fillId="0" borderId="37" xfId="0" applyFont="1" applyBorder="1" applyAlignment="1">
      <alignment horizontal="justify" vertical="top" wrapText="1"/>
    </xf>
    <xf numFmtId="0" fontId="49" fillId="0" borderId="38" xfId="0" applyFont="1" applyBorder="1" applyAlignment="1">
      <alignment horizontal="justify" vertical="top" wrapText="1"/>
    </xf>
    <xf numFmtId="0" fontId="49" fillId="0" borderId="29" xfId="0" applyFont="1" applyBorder="1" applyAlignment="1">
      <alignment horizontal="justify" vertical="top" wrapText="1"/>
    </xf>
    <xf numFmtId="0" fontId="49" fillId="0" borderId="39" xfId="0" applyFont="1" applyBorder="1" applyAlignment="1">
      <alignment horizontal="justify" vertical="top" wrapText="1"/>
    </xf>
    <xf numFmtId="0" fontId="49" fillId="0" borderId="15" xfId="0" applyFont="1" applyBorder="1" applyAlignment="1">
      <alignment horizontal="justify" vertical="top" wrapText="1"/>
    </xf>
    <xf numFmtId="0" fontId="49" fillId="0" borderId="40" xfId="0" applyFont="1" applyBorder="1" applyAlignment="1">
      <alignment horizontal="justify" vertical="top" wrapText="1"/>
    </xf>
    <xf numFmtId="0" fontId="49" fillId="0" borderId="29" xfId="0" applyFont="1" applyBorder="1" applyAlignment="1">
      <alignment horizontal="center"/>
    </xf>
    <xf numFmtId="0" fontId="42" fillId="0" borderId="15" xfId="0" applyFont="1" applyBorder="1" applyAlignment="1">
      <alignment horizontal="left" vertical="top" wrapText="1"/>
    </xf>
    <xf numFmtId="0" fontId="42" fillId="0" borderId="4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16</xdr:col>
      <xdr:colOff>161925</xdr:colOff>
      <xdr:row>35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267825" cy="701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6"/>
  <sheetViews>
    <sheetView tabSelected="1" zoomScalePageLayoutView="0" workbookViewId="0" topLeftCell="A1">
      <selection activeCell="R33" sqref="R33"/>
    </sheetView>
  </sheetViews>
  <sheetFormatPr defaultColWidth="9.140625" defaultRowHeight="15"/>
  <cols>
    <col min="1" max="1" width="4.140625" style="49" customWidth="1"/>
    <col min="2" max="2" width="19.28125" style="49" customWidth="1"/>
    <col min="3" max="3" width="12.28125" style="49" customWidth="1"/>
    <col min="4" max="4" width="7.421875" style="49" customWidth="1"/>
    <col min="5" max="5" width="6.7109375" style="49" customWidth="1"/>
    <col min="6" max="6" width="7.57421875" style="49" customWidth="1"/>
    <col min="7" max="7" width="9.28125" style="49" customWidth="1"/>
    <col min="8" max="8" width="8.28125" style="49" customWidth="1"/>
    <col min="9" max="9" width="7.28125" style="49" customWidth="1"/>
    <col min="10" max="10" width="7.00390625" style="49" customWidth="1"/>
    <col min="11" max="11" width="6.7109375" style="49" customWidth="1"/>
    <col min="12" max="12" width="7.8515625" style="49" customWidth="1"/>
    <col min="13" max="13" width="8.00390625" style="49" customWidth="1"/>
    <col min="14" max="14" width="6.57421875" style="49" customWidth="1"/>
    <col min="15" max="15" width="9.00390625" style="49" customWidth="1"/>
    <col min="16" max="16" width="9.140625" style="49" customWidth="1"/>
  </cols>
  <sheetData>
    <row r="1" spans="10:16" ht="15">
      <c r="J1" s="70"/>
      <c r="K1" s="70"/>
      <c r="L1" s="70"/>
      <c r="M1" s="70"/>
      <c r="N1" s="70"/>
      <c r="O1" s="70"/>
      <c r="P1" s="70"/>
    </row>
    <row r="2" spans="10:16" ht="15">
      <c r="J2" s="70"/>
      <c r="K2" s="70"/>
      <c r="L2" s="70"/>
      <c r="M2" s="70"/>
      <c r="N2" s="70"/>
      <c r="O2" s="70"/>
      <c r="P2" s="70"/>
    </row>
    <row r="3" spans="10:16" ht="15">
      <c r="J3" s="70"/>
      <c r="K3" s="70"/>
      <c r="L3" s="70"/>
      <c r="M3" s="70"/>
      <c r="N3" s="70"/>
      <c r="O3" s="70"/>
      <c r="P3" s="70"/>
    </row>
    <row r="4" spans="10:16" ht="15">
      <c r="J4" s="70"/>
      <c r="K4" s="70"/>
      <c r="L4" s="70"/>
      <c r="M4" s="70"/>
      <c r="N4" s="70"/>
      <c r="O4" s="70"/>
      <c r="P4" s="70"/>
    </row>
    <row r="5" spans="10:16" ht="15">
      <c r="J5" s="70"/>
      <c r="K5" s="70"/>
      <c r="L5" s="70"/>
      <c r="M5" s="70"/>
      <c r="N5" s="70"/>
      <c r="O5" s="70"/>
      <c r="P5" s="70"/>
    </row>
    <row r="6" spans="10:16" ht="15">
      <c r="J6" s="70"/>
      <c r="K6" s="70"/>
      <c r="L6" s="70"/>
      <c r="M6" s="70"/>
      <c r="N6" s="70"/>
      <c r="O6" s="70"/>
      <c r="P6" s="70"/>
    </row>
    <row r="7" spans="10:16" ht="15">
      <c r="J7" s="64"/>
      <c r="K7" s="64"/>
      <c r="L7" s="64"/>
      <c r="M7" s="64"/>
      <c r="N7" s="64"/>
      <c r="O7" s="64"/>
      <c r="P7" s="64"/>
    </row>
    <row r="8" spans="10:16" ht="15">
      <c r="J8" s="64"/>
      <c r="K8" s="64"/>
      <c r="L8" s="64"/>
      <c r="M8" s="64"/>
      <c r="N8" s="64"/>
      <c r="O8" s="64"/>
      <c r="P8" s="64"/>
    </row>
    <row r="9" spans="10:16" ht="15">
      <c r="J9" s="65"/>
      <c r="K9" s="65"/>
      <c r="L9" s="65"/>
      <c r="M9" s="66"/>
      <c r="N9" s="63"/>
      <c r="O9" s="63"/>
      <c r="P9" s="63"/>
    </row>
    <row r="10" ht="15"/>
    <row r="11" ht="15"/>
    <row r="12" spans="1:16" ht="18.7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ht="18.7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ht="1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ht="15"/>
    <row r="17" spans="1:16" ht="18.7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18.7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1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spans="10:16" ht="15">
      <c r="J32" s="70"/>
      <c r="K32" s="70"/>
      <c r="L32" s="70"/>
      <c r="M32" s="70"/>
      <c r="N32" s="70"/>
      <c r="O32" s="70"/>
      <c r="P32" s="70"/>
    </row>
    <row r="33" spans="10:16" ht="15">
      <c r="J33" s="70"/>
      <c r="K33" s="70"/>
      <c r="L33" s="70"/>
      <c r="M33" s="70"/>
      <c r="N33" s="70"/>
      <c r="O33" s="70"/>
      <c r="P33" s="70"/>
    </row>
    <row r="34" spans="10:16" ht="15">
      <c r="J34" s="70"/>
      <c r="K34" s="70"/>
      <c r="L34" s="70"/>
      <c r="M34" s="70"/>
      <c r="N34" s="70"/>
      <c r="O34" s="70"/>
      <c r="P34" s="70"/>
    </row>
    <row r="35" spans="10:16" ht="15">
      <c r="J35" s="92"/>
      <c r="K35" s="92"/>
      <c r="L35" s="92"/>
      <c r="M35" s="92"/>
      <c r="N35" s="69"/>
      <c r="O35" s="69"/>
      <c r="P35" s="69"/>
    </row>
    <row r="36" ht="15"/>
    <row r="37" ht="15"/>
    <row r="39" ht="14.25">
      <c r="A39" s="49" t="s">
        <v>0</v>
      </c>
    </row>
    <row r="40" ht="14.25">
      <c r="A40" s="49" t="s">
        <v>37</v>
      </c>
    </row>
    <row r="41" ht="14.25">
      <c r="A41" s="49" t="s">
        <v>127</v>
      </c>
    </row>
    <row r="42" spans="1:15" ht="23.25" customHeight="1">
      <c r="A42" s="79" t="s">
        <v>1</v>
      </c>
      <c r="B42" s="78" t="s">
        <v>35</v>
      </c>
      <c r="C42" s="47" t="s">
        <v>129</v>
      </c>
      <c r="D42" s="71" t="s">
        <v>4</v>
      </c>
      <c r="E42" s="72"/>
      <c r="F42" s="73"/>
      <c r="G42" s="81" t="s">
        <v>128</v>
      </c>
      <c r="H42" s="71" t="s">
        <v>5</v>
      </c>
      <c r="I42" s="72"/>
      <c r="J42" s="72"/>
      <c r="K42" s="73"/>
      <c r="L42" s="71" t="s">
        <v>6</v>
      </c>
      <c r="M42" s="72"/>
      <c r="N42" s="72"/>
      <c r="O42" s="73"/>
    </row>
    <row r="43" spans="1:15" ht="21.75" customHeight="1">
      <c r="A43" s="79"/>
      <c r="B43" s="78"/>
      <c r="C43" s="79" t="s">
        <v>7</v>
      </c>
      <c r="D43" s="52" t="s">
        <v>8</v>
      </c>
      <c r="E43" s="52" t="s">
        <v>9</v>
      </c>
      <c r="F43" s="52" t="s">
        <v>10</v>
      </c>
      <c r="G43" s="82"/>
      <c r="H43" s="52" t="s">
        <v>11</v>
      </c>
      <c r="I43" s="52" t="s">
        <v>12</v>
      </c>
      <c r="J43" s="52" t="s">
        <v>13</v>
      </c>
      <c r="K43" s="52" t="s">
        <v>14</v>
      </c>
      <c r="L43" s="51" t="s">
        <v>15</v>
      </c>
      <c r="M43" s="51" t="s">
        <v>16</v>
      </c>
      <c r="N43" s="51" t="s">
        <v>17</v>
      </c>
      <c r="O43" s="46" t="s">
        <v>18</v>
      </c>
    </row>
    <row r="44" spans="1:15" ht="22.5" customHeight="1">
      <c r="A44" s="79"/>
      <c r="B44" s="50"/>
      <c r="C44" s="79"/>
      <c r="D44" s="47" t="s">
        <v>7</v>
      </c>
      <c r="E44" s="47" t="s">
        <v>7</v>
      </c>
      <c r="F44" s="47" t="s">
        <v>7</v>
      </c>
      <c r="G44" s="47" t="s">
        <v>7</v>
      </c>
      <c r="H44" s="47" t="s">
        <v>7</v>
      </c>
      <c r="I44" s="47" t="s">
        <v>7</v>
      </c>
      <c r="J44" s="47" t="s">
        <v>7</v>
      </c>
      <c r="K44" s="47" t="s">
        <v>7</v>
      </c>
      <c r="L44" s="47" t="s">
        <v>7</v>
      </c>
      <c r="M44" s="47" t="s">
        <v>7</v>
      </c>
      <c r="N44" s="47" t="s">
        <v>7</v>
      </c>
      <c r="O44" s="47" t="s">
        <v>7</v>
      </c>
    </row>
    <row r="45" spans="1:15" ht="14.25">
      <c r="A45" s="74" t="s">
        <v>19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1:15" ht="21.75" customHeight="1">
      <c r="A46" s="47">
        <v>77</v>
      </c>
      <c r="B46" s="48" t="s">
        <v>107</v>
      </c>
      <c r="C46" s="48" t="s">
        <v>108</v>
      </c>
      <c r="D46" s="48">
        <v>14.19</v>
      </c>
      <c r="E46" s="48">
        <v>28.76</v>
      </c>
      <c r="F46" s="48">
        <v>3.2</v>
      </c>
      <c r="G46" s="48">
        <v>32.8</v>
      </c>
      <c r="H46" s="48">
        <v>0.11</v>
      </c>
      <c r="I46" s="48">
        <v>0.65</v>
      </c>
      <c r="J46" s="48">
        <v>0.33</v>
      </c>
      <c r="K46" s="48">
        <v>2</v>
      </c>
      <c r="L46" s="48">
        <v>140.25</v>
      </c>
      <c r="M46" s="48">
        <v>240.26</v>
      </c>
      <c r="N46" s="48">
        <v>20.43</v>
      </c>
      <c r="O46" s="48">
        <v>2.73</v>
      </c>
    </row>
    <row r="47" spans="1:15" ht="18.75" customHeight="1">
      <c r="A47" s="47">
        <v>103</v>
      </c>
      <c r="B47" s="6" t="s">
        <v>20</v>
      </c>
      <c r="C47" s="7" t="s">
        <v>36</v>
      </c>
      <c r="D47" s="6">
        <v>1.62</v>
      </c>
      <c r="E47" s="6">
        <v>0.24</v>
      </c>
      <c r="F47" s="6">
        <v>12</v>
      </c>
      <c r="G47" s="6">
        <v>44</v>
      </c>
      <c r="H47" s="6">
        <v>0.05</v>
      </c>
      <c r="I47" s="6">
        <v>0</v>
      </c>
      <c r="J47" s="6">
        <v>0</v>
      </c>
      <c r="K47" s="6">
        <v>0.26</v>
      </c>
      <c r="L47" s="6">
        <v>6.4</v>
      </c>
      <c r="M47" s="6">
        <v>25</v>
      </c>
      <c r="N47" s="6">
        <v>6.6</v>
      </c>
      <c r="O47" s="6">
        <v>0.5</v>
      </c>
    </row>
    <row r="48" spans="1:15" ht="15" thickBot="1">
      <c r="A48" s="8">
        <v>685</v>
      </c>
      <c r="B48" s="8" t="s">
        <v>21</v>
      </c>
      <c r="C48" s="9" t="s">
        <v>22</v>
      </c>
      <c r="D48" s="9">
        <v>0.2</v>
      </c>
      <c r="E48" s="9">
        <v>0</v>
      </c>
      <c r="F48" s="9">
        <v>15</v>
      </c>
      <c r="G48" s="9">
        <v>58</v>
      </c>
      <c r="H48" s="9">
        <v>0</v>
      </c>
      <c r="I48" s="9">
        <v>0.02</v>
      </c>
      <c r="J48" s="9">
        <v>0</v>
      </c>
      <c r="K48" s="9">
        <v>0</v>
      </c>
      <c r="L48" s="9">
        <v>1.29</v>
      </c>
      <c r="M48" s="9">
        <v>1.6</v>
      </c>
      <c r="N48" s="9">
        <v>0.88</v>
      </c>
      <c r="O48" s="9">
        <v>0.21</v>
      </c>
    </row>
    <row r="49" spans="1:15" ht="15" thickBot="1">
      <c r="A49" s="10"/>
      <c r="B49" s="11" t="s">
        <v>23</v>
      </c>
      <c r="C49" s="11"/>
      <c r="D49" s="11">
        <f aca="true" t="shared" si="0" ref="D49:O49">SUM(D46:D48)</f>
        <v>16.009999999999998</v>
      </c>
      <c r="E49" s="11">
        <f t="shared" si="0"/>
        <v>29</v>
      </c>
      <c r="F49" s="11">
        <f t="shared" si="0"/>
        <v>30.2</v>
      </c>
      <c r="G49" s="11">
        <f t="shared" si="0"/>
        <v>134.8</v>
      </c>
      <c r="H49" s="11">
        <f t="shared" si="0"/>
        <v>0.16</v>
      </c>
      <c r="I49" s="11">
        <f t="shared" si="0"/>
        <v>0.67</v>
      </c>
      <c r="J49" s="11">
        <f t="shared" si="0"/>
        <v>0.33</v>
      </c>
      <c r="K49" s="11">
        <f t="shared" si="0"/>
        <v>2.26</v>
      </c>
      <c r="L49" s="11">
        <f t="shared" si="0"/>
        <v>147.94</v>
      </c>
      <c r="M49" s="11">
        <f t="shared" si="0"/>
        <v>266.86</v>
      </c>
      <c r="N49" s="11">
        <f t="shared" si="0"/>
        <v>27.91</v>
      </c>
      <c r="O49" s="12">
        <f t="shared" si="0"/>
        <v>3.44</v>
      </c>
    </row>
    <row r="50" spans="1:15" ht="14.25">
      <c r="A50" s="75" t="s">
        <v>24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7"/>
    </row>
    <row r="51" spans="1:15" ht="33" customHeight="1">
      <c r="A51" s="48">
        <v>72</v>
      </c>
      <c r="B51" s="47" t="s">
        <v>25</v>
      </c>
      <c r="C51" s="48">
        <v>20</v>
      </c>
      <c r="D51" s="48">
        <v>0.22</v>
      </c>
      <c r="E51" s="48">
        <v>0.4</v>
      </c>
      <c r="F51" s="48">
        <v>0.76</v>
      </c>
      <c r="G51" s="48">
        <v>4.6</v>
      </c>
      <c r="H51" s="48">
        <v>0.01</v>
      </c>
      <c r="I51" s="48">
        <v>6.8</v>
      </c>
      <c r="J51" s="48">
        <v>0</v>
      </c>
      <c r="K51" s="48">
        <v>0.08</v>
      </c>
      <c r="L51" s="48">
        <v>2</v>
      </c>
      <c r="M51" s="48">
        <v>0.09</v>
      </c>
      <c r="N51" s="48">
        <v>4.4</v>
      </c>
      <c r="O51" s="48">
        <v>0.24</v>
      </c>
    </row>
    <row r="52" spans="1:15" ht="47.25" customHeight="1">
      <c r="A52" s="48">
        <v>120</v>
      </c>
      <c r="B52" s="47" t="s">
        <v>26</v>
      </c>
      <c r="C52" s="48" t="s">
        <v>27</v>
      </c>
      <c r="D52" s="48">
        <v>8.5</v>
      </c>
      <c r="E52" s="48">
        <v>5.38</v>
      </c>
      <c r="F52" s="48">
        <v>12.5</v>
      </c>
      <c r="G52" s="48">
        <v>170</v>
      </c>
      <c r="H52" s="48">
        <v>0.02</v>
      </c>
      <c r="I52" s="48">
        <v>30.95</v>
      </c>
      <c r="J52" s="48">
        <v>2.1</v>
      </c>
      <c r="K52" s="48">
        <v>0.21</v>
      </c>
      <c r="L52" s="48">
        <v>32.6</v>
      </c>
      <c r="M52" s="48">
        <v>303.48</v>
      </c>
      <c r="N52" s="48">
        <v>21</v>
      </c>
      <c r="O52" s="48">
        <v>0.73</v>
      </c>
    </row>
    <row r="53" spans="1:15" ht="13.5" customHeight="1">
      <c r="A53" s="48">
        <v>723</v>
      </c>
      <c r="B53" s="47" t="s">
        <v>28</v>
      </c>
      <c r="C53" s="48" t="s">
        <v>30</v>
      </c>
      <c r="D53" s="48">
        <v>7.54</v>
      </c>
      <c r="E53" s="48">
        <v>6.24</v>
      </c>
      <c r="F53" s="48">
        <v>1.26</v>
      </c>
      <c r="G53" s="48">
        <v>156.94</v>
      </c>
      <c r="H53" s="48">
        <v>0.094</v>
      </c>
      <c r="I53" s="48">
        <v>0.7259</v>
      </c>
      <c r="J53" s="48">
        <v>0.03</v>
      </c>
      <c r="K53" s="48">
        <v>0</v>
      </c>
      <c r="L53" s="48">
        <v>9.7815</v>
      </c>
      <c r="M53" s="48">
        <v>15.97</v>
      </c>
      <c r="N53" s="48">
        <v>36.36</v>
      </c>
      <c r="O53" s="48">
        <v>2.4196</v>
      </c>
    </row>
    <row r="54" spans="1:15" ht="24" customHeight="1">
      <c r="A54" s="48">
        <v>463</v>
      </c>
      <c r="B54" s="47" t="s">
        <v>31</v>
      </c>
      <c r="C54" s="48">
        <v>180</v>
      </c>
      <c r="D54" s="48">
        <v>7.6</v>
      </c>
      <c r="E54" s="48">
        <v>7.2</v>
      </c>
      <c r="F54" s="48">
        <v>27.5</v>
      </c>
      <c r="G54" s="48">
        <v>237</v>
      </c>
      <c r="H54" s="48">
        <v>0.06</v>
      </c>
      <c r="I54" s="48">
        <v>0</v>
      </c>
      <c r="J54" s="48">
        <v>0</v>
      </c>
      <c r="K54" s="48">
        <v>6.7</v>
      </c>
      <c r="L54" s="48">
        <v>12.37</v>
      </c>
      <c r="M54" s="48">
        <v>9.2</v>
      </c>
      <c r="N54" s="48">
        <v>84.02</v>
      </c>
      <c r="O54" s="48">
        <v>2.81</v>
      </c>
    </row>
    <row r="55" spans="1:15" ht="14.25">
      <c r="A55" s="48">
        <v>958</v>
      </c>
      <c r="B55" s="47" t="s">
        <v>32</v>
      </c>
      <c r="C55" s="48">
        <v>200</v>
      </c>
      <c r="D55" s="48">
        <v>3.16</v>
      </c>
      <c r="E55" s="48">
        <v>2.68</v>
      </c>
      <c r="F55" s="48">
        <v>15.94</v>
      </c>
      <c r="G55" s="48">
        <v>101</v>
      </c>
      <c r="H55" s="48">
        <v>0.04</v>
      </c>
      <c r="I55" s="48">
        <v>1.29</v>
      </c>
      <c r="J55" s="48">
        <v>20</v>
      </c>
      <c r="K55" s="48">
        <v>0</v>
      </c>
      <c r="L55" s="48">
        <v>124.5</v>
      </c>
      <c r="M55" s="48">
        <v>89</v>
      </c>
      <c r="N55" s="48">
        <v>13.86</v>
      </c>
      <c r="O55" s="48">
        <v>0.13</v>
      </c>
    </row>
    <row r="56" spans="1:15" ht="45" customHeight="1">
      <c r="A56" s="48"/>
      <c r="B56" s="47" t="s">
        <v>33</v>
      </c>
      <c r="C56" s="48">
        <v>20</v>
      </c>
      <c r="D56" s="48">
        <v>5.06</v>
      </c>
      <c r="E56" s="48">
        <v>4.13</v>
      </c>
      <c r="F56" s="48">
        <v>37.6</v>
      </c>
      <c r="G56" s="48">
        <v>264</v>
      </c>
      <c r="H56" s="48">
        <v>0.22</v>
      </c>
      <c r="I56" s="48">
        <v>0</v>
      </c>
      <c r="J56" s="48">
        <v>0</v>
      </c>
      <c r="K56" s="48">
        <v>0</v>
      </c>
      <c r="L56" s="48">
        <v>62</v>
      </c>
      <c r="M56" s="48">
        <v>178</v>
      </c>
      <c r="N56" s="48">
        <v>26</v>
      </c>
      <c r="O56" s="48">
        <v>2.6</v>
      </c>
    </row>
    <row r="57" spans="1:15" ht="30.75" thickBot="1">
      <c r="A57" s="9"/>
      <c r="B57" s="8" t="s">
        <v>106</v>
      </c>
      <c r="C57" s="9">
        <v>32.5</v>
      </c>
      <c r="D57" s="9">
        <v>0.4</v>
      </c>
      <c r="E57" s="9">
        <v>0.01</v>
      </c>
      <c r="F57" s="9">
        <v>2.49</v>
      </c>
      <c r="G57" s="9">
        <v>12.2</v>
      </c>
      <c r="H57" s="9">
        <v>0.03</v>
      </c>
      <c r="I57" s="9">
        <v>0</v>
      </c>
      <c r="J57" s="9">
        <v>0</v>
      </c>
      <c r="K57" s="9">
        <v>0</v>
      </c>
      <c r="L57" s="9">
        <v>10.73</v>
      </c>
      <c r="M57" s="9">
        <v>21.1</v>
      </c>
      <c r="N57" s="9">
        <v>18.85</v>
      </c>
      <c r="O57" s="9">
        <v>1.46</v>
      </c>
    </row>
    <row r="58" spans="1:15" ht="15" thickBot="1">
      <c r="A58" s="23"/>
      <c r="B58" s="24" t="s">
        <v>23</v>
      </c>
      <c r="C58" s="11"/>
      <c r="D58" s="11">
        <f aca="true" t="shared" si="1" ref="D58:O58">SUM(D51:D57)</f>
        <v>32.48</v>
      </c>
      <c r="E58" s="11">
        <f t="shared" si="1"/>
        <v>26.04</v>
      </c>
      <c r="F58" s="11">
        <f t="shared" si="1"/>
        <v>98.05</v>
      </c>
      <c r="G58" s="11">
        <f t="shared" si="1"/>
        <v>945.74</v>
      </c>
      <c r="H58" s="11">
        <f t="shared" si="1"/>
        <v>0.474</v>
      </c>
      <c r="I58" s="11">
        <f t="shared" si="1"/>
        <v>39.7659</v>
      </c>
      <c r="J58" s="11">
        <f t="shared" si="1"/>
        <v>22.13</v>
      </c>
      <c r="K58" s="11">
        <f t="shared" si="1"/>
        <v>6.99</v>
      </c>
      <c r="L58" s="11">
        <f t="shared" si="1"/>
        <v>253.98149999999998</v>
      </c>
      <c r="M58" s="11">
        <f t="shared" si="1"/>
        <v>616.84</v>
      </c>
      <c r="N58" s="11">
        <f t="shared" si="1"/>
        <v>204.48999999999998</v>
      </c>
      <c r="O58" s="11">
        <f t="shared" si="1"/>
        <v>10.389600000000002</v>
      </c>
    </row>
    <row r="59" spans="1:15" ht="15" thickBot="1">
      <c r="A59" s="20"/>
      <c r="B59" s="21" t="s">
        <v>34</v>
      </c>
      <c r="C59" s="22"/>
      <c r="D59" s="22">
        <f aca="true" t="shared" si="2" ref="D59:O59">D49+D58</f>
        <v>48.489999999999995</v>
      </c>
      <c r="E59" s="22">
        <f t="shared" si="2"/>
        <v>55.04</v>
      </c>
      <c r="F59" s="22">
        <f t="shared" si="2"/>
        <v>128.25</v>
      </c>
      <c r="G59" s="22">
        <f t="shared" si="2"/>
        <v>1080.54</v>
      </c>
      <c r="H59" s="22">
        <f t="shared" si="2"/>
        <v>0.634</v>
      </c>
      <c r="I59" s="22">
        <f t="shared" si="2"/>
        <v>40.435900000000004</v>
      </c>
      <c r="J59" s="22">
        <f t="shared" si="2"/>
        <v>22.459999999999997</v>
      </c>
      <c r="K59" s="22">
        <f t="shared" si="2"/>
        <v>9.25</v>
      </c>
      <c r="L59" s="22">
        <f t="shared" si="2"/>
        <v>401.9215</v>
      </c>
      <c r="M59" s="22">
        <f t="shared" si="2"/>
        <v>883.7</v>
      </c>
      <c r="N59" s="22">
        <f t="shared" si="2"/>
        <v>232.39999999999998</v>
      </c>
      <c r="O59" s="22">
        <f t="shared" si="2"/>
        <v>13.829600000000001</v>
      </c>
    </row>
    <row r="62" ht="15">
      <c r="A62" s="19" t="s">
        <v>38</v>
      </c>
    </row>
    <row r="68" ht="14.25">
      <c r="A68" s="49" t="s">
        <v>39</v>
      </c>
    </row>
    <row r="69" ht="14.25">
      <c r="A69" s="49" t="s">
        <v>37</v>
      </c>
    </row>
    <row r="70" ht="14.25">
      <c r="A70" s="49" t="s">
        <v>127</v>
      </c>
    </row>
    <row r="71" spans="1:15" ht="21.75" customHeight="1">
      <c r="A71" s="78" t="s">
        <v>1</v>
      </c>
      <c r="B71" s="46" t="s">
        <v>2</v>
      </c>
      <c r="C71" s="46" t="s">
        <v>129</v>
      </c>
      <c r="D71" s="71" t="s">
        <v>4</v>
      </c>
      <c r="E71" s="72"/>
      <c r="F71" s="73"/>
      <c r="G71" s="81" t="s">
        <v>128</v>
      </c>
      <c r="H71" s="71" t="s">
        <v>5</v>
      </c>
      <c r="I71" s="72"/>
      <c r="J71" s="72"/>
      <c r="K71" s="73"/>
      <c r="L71" s="71" t="s">
        <v>6</v>
      </c>
      <c r="M71" s="72"/>
      <c r="N71" s="72"/>
      <c r="O71" s="73"/>
    </row>
    <row r="72" spans="1:15" ht="14.25">
      <c r="A72" s="78"/>
      <c r="B72" s="46" t="s">
        <v>3</v>
      </c>
      <c r="C72" s="78" t="s">
        <v>7</v>
      </c>
      <c r="D72" s="52" t="s">
        <v>8</v>
      </c>
      <c r="E72" s="52" t="s">
        <v>9</v>
      </c>
      <c r="F72" s="52" t="s">
        <v>10</v>
      </c>
      <c r="G72" s="82"/>
      <c r="H72" s="52" t="s">
        <v>11</v>
      </c>
      <c r="I72" s="52" t="s">
        <v>12</v>
      </c>
      <c r="J72" s="52" t="s">
        <v>13</v>
      </c>
      <c r="K72" s="52" t="s">
        <v>14</v>
      </c>
      <c r="L72" s="51" t="s">
        <v>15</v>
      </c>
      <c r="M72" s="51" t="s">
        <v>16</v>
      </c>
      <c r="N72" s="51" t="s">
        <v>17</v>
      </c>
      <c r="O72" s="46" t="s">
        <v>18</v>
      </c>
    </row>
    <row r="73" spans="1:15" ht="27" customHeight="1">
      <c r="A73" s="78"/>
      <c r="B73" s="53"/>
      <c r="C73" s="78"/>
      <c r="D73" s="46" t="s">
        <v>7</v>
      </c>
      <c r="E73" s="46" t="s">
        <v>7</v>
      </c>
      <c r="F73" s="46" t="s">
        <v>7</v>
      </c>
      <c r="G73" s="46" t="s">
        <v>7</v>
      </c>
      <c r="H73" s="46" t="s">
        <v>7</v>
      </c>
      <c r="I73" s="46" t="s">
        <v>7</v>
      </c>
      <c r="J73" s="46" t="s">
        <v>7</v>
      </c>
      <c r="K73" s="46" t="s">
        <v>7</v>
      </c>
      <c r="L73" s="46" t="s">
        <v>7</v>
      </c>
      <c r="M73" s="46" t="s">
        <v>7</v>
      </c>
      <c r="N73" s="46" t="s">
        <v>7</v>
      </c>
      <c r="O73" s="46" t="s">
        <v>7</v>
      </c>
    </row>
    <row r="74" spans="1:15" ht="14.25">
      <c r="A74" s="80" t="s">
        <v>19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</row>
    <row r="75" spans="1:15" ht="18" customHeight="1">
      <c r="A75" s="78">
        <v>262</v>
      </c>
      <c r="B75" s="78" t="s">
        <v>80</v>
      </c>
      <c r="C75" s="78" t="s">
        <v>108</v>
      </c>
      <c r="D75" s="78">
        <v>9.66</v>
      </c>
      <c r="E75" s="83">
        <v>17.48</v>
      </c>
      <c r="F75" s="83">
        <v>40.85</v>
      </c>
      <c r="G75" s="83">
        <v>323.6</v>
      </c>
      <c r="H75" s="83">
        <v>0</v>
      </c>
      <c r="I75" s="83">
        <v>0.9</v>
      </c>
      <c r="J75" s="83">
        <v>0</v>
      </c>
      <c r="K75" s="83">
        <v>0</v>
      </c>
      <c r="L75" s="83">
        <v>96.23</v>
      </c>
      <c r="M75" s="83">
        <v>139.82</v>
      </c>
      <c r="N75" s="83">
        <v>39.66</v>
      </c>
      <c r="O75" s="83">
        <v>0.92</v>
      </c>
    </row>
    <row r="76" spans="1:15" ht="14.25">
      <c r="A76" s="78"/>
      <c r="B76" s="78"/>
      <c r="C76" s="78"/>
      <c r="D76" s="78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1:15" ht="14.25">
      <c r="A77" s="46">
        <v>105</v>
      </c>
      <c r="B77" s="46" t="s">
        <v>40</v>
      </c>
      <c r="C77" s="59" t="s">
        <v>36</v>
      </c>
      <c r="D77" s="46">
        <v>3.8</v>
      </c>
      <c r="E77" s="60">
        <v>0</v>
      </c>
      <c r="F77" s="60">
        <v>32</v>
      </c>
      <c r="G77" s="60">
        <v>71.3</v>
      </c>
      <c r="H77" s="60">
        <v>0.11</v>
      </c>
      <c r="I77" s="60">
        <v>0</v>
      </c>
      <c r="J77" s="60">
        <v>0</v>
      </c>
      <c r="K77" s="60">
        <v>0</v>
      </c>
      <c r="L77" s="60">
        <v>31</v>
      </c>
      <c r="M77" s="60">
        <v>89</v>
      </c>
      <c r="N77" s="60">
        <v>13</v>
      </c>
      <c r="O77" s="60">
        <v>1.3</v>
      </c>
    </row>
    <row r="78" spans="1:15" ht="15" thickBot="1">
      <c r="A78" s="54">
        <v>685</v>
      </c>
      <c r="B78" s="54" t="s">
        <v>41</v>
      </c>
      <c r="C78" s="55" t="s">
        <v>42</v>
      </c>
      <c r="D78" s="55">
        <v>0.3</v>
      </c>
      <c r="E78" s="55">
        <v>0</v>
      </c>
      <c r="F78" s="55">
        <v>15.2</v>
      </c>
      <c r="G78" s="55">
        <v>60</v>
      </c>
      <c r="H78" s="55">
        <v>0</v>
      </c>
      <c r="I78" s="55">
        <v>4.06</v>
      </c>
      <c r="J78" s="55">
        <v>0</v>
      </c>
      <c r="K78" s="55">
        <v>0</v>
      </c>
      <c r="L78" s="55">
        <v>15.16</v>
      </c>
      <c r="M78" s="55">
        <v>7.14</v>
      </c>
      <c r="N78" s="55">
        <v>5.6</v>
      </c>
      <c r="O78" s="55">
        <v>0.58</v>
      </c>
    </row>
    <row r="79" spans="1:15" ht="15" thickBot="1">
      <c r="A79" s="56"/>
      <c r="B79" s="57" t="s">
        <v>23</v>
      </c>
      <c r="C79" s="58"/>
      <c r="D79" s="58">
        <f aca="true" t="shared" si="3" ref="D79:O79">D75+D77+D78</f>
        <v>13.760000000000002</v>
      </c>
      <c r="E79" s="58">
        <f t="shared" si="3"/>
        <v>17.48</v>
      </c>
      <c r="F79" s="58">
        <f t="shared" si="3"/>
        <v>88.05</v>
      </c>
      <c r="G79" s="58">
        <f t="shared" si="3"/>
        <v>454.90000000000003</v>
      </c>
      <c r="H79" s="58">
        <f t="shared" si="3"/>
        <v>0.11</v>
      </c>
      <c r="I79" s="58">
        <f t="shared" si="3"/>
        <v>4.96</v>
      </c>
      <c r="J79" s="58">
        <f t="shared" si="3"/>
        <v>0</v>
      </c>
      <c r="K79" s="58">
        <f t="shared" si="3"/>
        <v>0</v>
      </c>
      <c r="L79" s="58">
        <f t="shared" si="3"/>
        <v>142.39000000000001</v>
      </c>
      <c r="M79" s="58">
        <f t="shared" si="3"/>
        <v>235.95999999999998</v>
      </c>
      <c r="N79" s="58">
        <f t="shared" si="3"/>
        <v>58.26</v>
      </c>
      <c r="O79" s="58">
        <f t="shared" si="3"/>
        <v>2.8000000000000003</v>
      </c>
    </row>
    <row r="80" spans="1:15" ht="14.25">
      <c r="A80" s="75" t="s">
        <v>24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7"/>
    </row>
    <row r="81" spans="1:15" ht="20.25">
      <c r="A81" s="48">
        <v>72</v>
      </c>
      <c r="B81" s="47" t="s">
        <v>43</v>
      </c>
      <c r="C81" s="48">
        <v>20</v>
      </c>
      <c r="D81" s="48">
        <v>0.22</v>
      </c>
      <c r="E81" s="48">
        <v>0.04</v>
      </c>
      <c r="F81" s="48">
        <v>0.76</v>
      </c>
      <c r="G81" s="48">
        <v>4.6</v>
      </c>
      <c r="H81" s="48">
        <v>0.01</v>
      </c>
      <c r="I81" s="48">
        <v>6.8</v>
      </c>
      <c r="J81" s="48">
        <v>0</v>
      </c>
      <c r="K81" s="48">
        <v>0.08</v>
      </c>
      <c r="L81" s="48">
        <v>2</v>
      </c>
      <c r="M81" s="48">
        <v>0.09</v>
      </c>
      <c r="N81" s="48">
        <v>4.4</v>
      </c>
      <c r="O81" s="48">
        <v>0.24</v>
      </c>
    </row>
    <row r="82" spans="1:15" ht="30">
      <c r="A82" s="48">
        <v>134</v>
      </c>
      <c r="B82" s="47" t="s">
        <v>44</v>
      </c>
      <c r="C82" s="48">
        <v>250</v>
      </c>
      <c r="D82" s="48">
        <v>8.3</v>
      </c>
      <c r="E82" s="48">
        <v>6.4</v>
      </c>
      <c r="F82" s="48">
        <v>22.3</v>
      </c>
      <c r="G82" s="48">
        <v>167.2</v>
      </c>
      <c r="H82" s="48">
        <v>0.19</v>
      </c>
      <c r="I82" s="48">
        <v>12</v>
      </c>
      <c r="J82" s="48">
        <v>0.03</v>
      </c>
      <c r="K82" s="48">
        <v>0.1</v>
      </c>
      <c r="L82" s="48">
        <v>28.2</v>
      </c>
      <c r="M82" s="48">
        <v>64.95</v>
      </c>
      <c r="N82" s="48">
        <v>34.7</v>
      </c>
      <c r="O82" s="48">
        <v>1.99</v>
      </c>
    </row>
    <row r="83" spans="1:15" ht="14.25">
      <c r="A83" s="48">
        <v>443</v>
      </c>
      <c r="B83" s="47" t="s">
        <v>45</v>
      </c>
      <c r="C83" s="48" t="s">
        <v>47</v>
      </c>
      <c r="D83" s="48">
        <v>40.8</v>
      </c>
      <c r="E83" s="48">
        <v>16.58</v>
      </c>
      <c r="F83" s="48">
        <v>52.6</v>
      </c>
      <c r="G83" s="48">
        <v>502.3</v>
      </c>
      <c r="H83" s="48">
        <v>0.04</v>
      </c>
      <c r="I83" s="48">
        <v>0</v>
      </c>
      <c r="J83" s="48">
        <v>0.5</v>
      </c>
      <c r="K83" s="48">
        <v>0.19</v>
      </c>
      <c r="L83" s="48">
        <v>12.24</v>
      </c>
      <c r="M83" s="48">
        <v>104.46</v>
      </c>
      <c r="N83" s="48">
        <v>29.89</v>
      </c>
      <c r="O83" s="48">
        <v>1.49</v>
      </c>
    </row>
    <row r="84" spans="1:15" ht="35.25" customHeight="1">
      <c r="A84" s="48">
        <v>648</v>
      </c>
      <c r="B84" s="47" t="s">
        <v>48</v>
      </c>
      <c r="C84" s="48">
        <v>200</v>
      </c>
      <c r="D84" s="48">
        <v>0</v>
      </c>
      <c r="E84" s="48">
        <v>0</v>
      </c>
      <c r="F84" s="48">
        <v>30.6</v>
      </c>
      <c r="G84" s="48">
        <v>118</v>
      </c>
      <c r="H84" s="48">
        <v>0</v>
      </c>
      <c r="I84" s="48">
        <v>15</v>
      </c>
      <c r="J84" s="48">
        <v>0</v>
      </c>
      <c r="K84" s="48">
        <v>0</v>
      </c>
      <c r="L84" s="48">
        <v>4.5</v>
      </c>
      <c r="M84" s="48">
        <v>0</v>
      </c>
      <c r="N84" s="48">
        <v>1</v>
      </c>
      <c r="O84" s="48">
        <v>0.15</v>
      </c>
    </row>
    <row r="85" spans="1:15" ht="20.25">
      <c r="A85" s="48"/>
      <c r="B85" s="47" t="s">
        <v>33</v>
      </c>
      <c r="C85" s="48">
        <v>20</v>
      </c>
      <c r="D85" s="48">
        <v>5.06</v>
      </c>
      <c r="E85" s="48">
        <v>4.13</v>
      </c>
      <c r="F85" s="48">
        <v>37.6</v>
      </c>
      <c r="G85" s="48">
        <v>264</v>
      </c>
      <c r="H85" s="48">
        <v>0.22</v>
      </c>
      <c r="I85" s="48">
        <v>0</v>
      </c>
      <c r="J85" s="48">
        <v>0</v>
      </c>
      <c r="K85" s="48">
        <v>0</v>
      </c>
      <c r="L85" s="48">
        <v>62</v>
      </c>
      <c r="M85" s="48">
        <v>178</v>
      </c>
      <c r="N85" s="48">
        <v>26</v>
      </c>
      <c r="O85" s="48">
        <v>2.6</v>
      </c>
    </row>
    <row r="86" spans="1:15" ht="21" thickBot="1">
      <c r="A86" s="9"/>
      <c r="B86" s="8" t="s">
        <v>109</v>
      </c>
      <c r="C86" s="9">
        <v>32.5</v>
      </c>
      <c r="D86" s="9">
        <v>0.4</v>
      </c>
      <c r="E86" s="9">
        <v>0.01</v>
      </c>
      <c r="F86" s="9">
        <v>2.49</v>
      </c>
      <c r="G86" s="9">
        <v>12.2</v>
      </c>
      <c r="H86" s="9">
        <v>0.03</v>
      </c>
      <c r="I86" s="9">
        <v>0</v>
      </c>
      <c r="J86" s="9">
        <v>0</v>
      </c>
      <c r="K86" s="9">
        <v>0</v>
      </c>
      <c r="L86" s="9">
        <v>10.73</v>
      </c>
      <c r="M86" s="9">
        <v>21.1</v>
      </c>
      <c r="N86" s="9">
        <v>18.85</v>
      </c>
      <c r="O86" s="9">
        <v>1.46</v>
      </c>
    </row>
    <row r="87" spans="1:15" ht="15" thickBot="1">
      <c r="A87" s="25"/>
      <c r="B87" s="26" t="s">
        <v>23</v>
      </c>
      <c r="C87" s="5"/>
      <c r="D87" s="5">
        <f aca="true" t="shared" si="4" ref="D87:O87">D81+D82+D83+D84+D85+D86</f>
        <v>54.78</v>
      </c>
      <c r="E87" s="5">
        <f t="shared" si="4"/>
        <v>27.16</v>
      </c>
      <c r="F87" s="5">
        <f t="shared" si="4"/>
        <v>146.35</v>
      </c>
      <c r="G87" s="5">
        <f t="shared" si="4"/>
        <v>1068.3</v>
      </c>
      <c r="H87" s="5">
        <f t="shared" si="4"/>
        <v>0.49</v>
      </c>
      <c r="I87" s="5">
        <f t="shared" si="4"/>
        <v>33.8</v>
      </c>
      <c r="J87" s="5">
        <f t="shared" si="4"/>
        <v>0.53</v>
      </c>
      <c r="K87" s="5">
        <f t="shared" si="4"/>
        <v>0.37</v>
      </c>
      <c r="L87" s="5">
        <f t="shared" si="4"/>
        <v>119.67</v>
      </c>
      <c r="M87" s="5">
        <f t="shared" si="4"/>
        <v>368.6</v>
      </c>
      <c r="N87" s="5">
        <f t="shared" si="4"/>
        <v>114.84</v>
      </c>
      <c r="O87" s="5">
        <f t="shared" si="4"/>
        <v>7.93</v>
      </c>
    </row>
    <row r="88" spans="1:15" ht="15" thickBot="1">
      <c r="A88" s="3"/>
      <c r="B88" s="1" t="s">
        <v>34</v>
      </c>
      <c r="C88" s="2"/>
      <c r="D88" s="2">
        <f aca="true" t="shared" si="5" ref="D88:O88">D79+D87</f>
        <v>68.54</v>
      </c>
      <c r="E88" s="2">
        <f t="shared" si="5"/>
        <v>44.64</v>
      </c>
      <c r="F88" s="2">
        <f t="shared" si="5"/>
        <v>234.39999999999998</v>
      </c>
      <c r="G88" s="2">
        <f t="shared" si="5"/>
        <v>1523.2</v>
      </c>
      <c r="H88" s="2">
        <f t="shared" si="5"/>
        <v>0.6</v>
      </c>
      <c r="I88" s="2">
        <f t="shared" si="5"/>
        <v>38.76</v>
      </c>
      <c r="J88" s="2">
        <f t="shared" si="5"/>
        <v>0.53</v>
      </c>
      <c r="K88" s="2">
        <f t="shared" si="5"/>
        <v>0.37</v>
      </c>
      <c r="L88" s="2">
        <f t="shared" si="5"/>
        <v>262.06</v>
      </c>
      <c r="M88" s="2">
        <f t="shared" si="5"/>
        <v>604.56</v>
      </c>
      <c r="N88" s="2">
        <f t="shared" si="5"/>
        <v>173.1</v>
      </c>
      <c r="O88" s="2">
        <f t="shared" si="5"/>
        <v>10.73</v>
      </c>
    </row>
    <row r="90" ht="15">
      <c r="A90" s="19" t="s">
        <v>38</v>
      </c>
    </row>
    <row r="91" spans="1:15" ht="27" customHeight="1">
      <c r="A91" s="79" t="s">
        <v>1</v>
      </c>
      <c r="B91" s="47" t="s">
        <v>2</v>
      </c>
      <c r="C91" s="47" t="s">
        <v>129</v>
      </c>
      <c r="D91" s="71" t="s">
        <v>4</v>
      </c>
      <c r="E91" s="72"/>
      <c r="F91" s="73"/>
      <c r="G91" s="81" t="s">
        <v>128</v>
      </c>
      <c r="H91" s="71" t="s">
        <v>5</v>
      </c>
      <c r="I91" s="72"/>
      <c r="J91" s="72"/>
      <c r="K91" s="73"/>
      <c r="L91" s="71" t="s">
        <v>6</v>
      </c>
      <c r="M91" s="72"/>
      <c r="N91" s="72"/>
      <c r="O91" s="73"/>
    </row>
    <row r="92" spans="1:15" ht="21" customHeight="1">
      <c r="A92" s="79"/>
      <c r="B92" s="47" t="s">
        <v>3</v>
      </c>
      <c r="C92" s="79" t="s">
        <v>7</v>
      </c>
      <c r="D92" s="52" t="s">
        <v>8</v>
      </c>
      <c r="E92" s="52" t="s">
        <v>9</v>
      </c>
      <c r="F92" s="52" t="s">
        <v>10</v>
      </c>
      <c r="G92" s="82"/>
      <c r="H92" s="52" t="s">
        <v>11</v>
      </c>
      <c r="I92" s="52" t="s">
        <v>12</v>
      </c>
      <c r="J92" s="52" t="s">
        <v>13</v>
      </c>
      <c r="K92" s="52" t="s">
        <v>14</v>
      </c>
      <c r="L92" s="51" t="s">
        <v>15</v>
      </c>
      <c r="M92" s="51" t="s">
        <v>16</v>
      </c>
      <c r="N92" s="51" t="s">
        <v>17</v>
      </c>
      <c r="O92" s="46" t="s">
        <v>18</v>
      </c>
    </row>
    <row r="93" spans="1:15" ht="24.75" customHeight="1">
      <c r="A93" s="79"/>
      <c r="B93" s="50" t="s">
        <v>49</v>
      </c>
      <c r="C93" s="79"/>
      <c r="D93" s="47" t="s">
        <v>7</v>
      </c>
      <c r="E93" s="47" t="s">
        <v>7</v>
      </c>
      <c r="F93" s="47" t="s">
        <v>7</v>
      </c>
      <c r="G93" s="47" t="s">
        <v>7</v>
      </c>
      <c r="H93" s="47" t="s">
        <v>7</v>
      </c>
      <c r="I93" s="47" t="s">
        <v>7</v>
      </c>
      <c r="J93" s="47" t="s">
        <v>7</v>
      </c>
      <c r="K93" s="47" t="s">
        <v>7</v>
      </c>
      <c r="L93" s="47" t="s">
        <v>7</v>
      </c>
      <c r="M93" s="47" t="s">
        <v>7</v>
      </c>
      <c r="N93" s="47" t="s">
        <v>7</v>
      </c>
      <c r="O93" s="47" t="s">
        <v>7</v>
      </c>
    </row>
    <row r="94" spans="1:15" ht="14.25">
      <c r="A94" s="27">
        <v>69</v>
      </c>
      <c r="B94" s="28" t="s">
        <v>50</v>
      </c>
      <c r="C94" s="27">
        <v>50</v>
      </c>
      <c r="D94" s="27">
        <v>0.7</v>
      </c>
      <c r="E94" s="27">
        <v>5.05</v>
      </c>
      <c r="F94" s="27">
        <v>3.4</v>
      </c>
      <c r="G94" s="27">
        <v>62</v>
      </c>
      <c r="H94" s="27">
        <v>0.1</v>
      </c>
      <c r="I94" s="27">
        <v>8.1</v>
      </c>
      <c r="J94" s="27">
        <v>0</v>
      </c>
      <c r="K94" s="27">
        <v>0.12</v>
      </c>
      <c r="L94" s="27">
        <v>3</v>
      </c>
      <c r="M94" s="27">
        <v>0.13</v>
      </c>
      <c r="N94" s="27">
        <v>6.6</v>
      </c>
      <c r="O94" s="27">
        <v>0.36</v>
      </c>
    </row>
    <row r="97" ht="14.25">
      <c r="A97" s="49" t="s">
        <v>51</v>
      </c>
    </row>
    <row r="98" ht="14.25">
      <c r="A98" s="49" t="s">
        <v>37</v>
      </c>
    </row>
    <row r="99" ht="14.25">
      <c r="A99" s="49" t="s">
        <v>127</v>
      </c>
    </row>
    <row r="100" spans="1:15" ht="21.75" customHeight="1">
      <c r="A100" s="79" t="s">
        <v>1</v>
      </c>
      <c r="B100" s="47" t="s">
        <v>2</v>
      </c>
      <c r="C100" s="47" t="s">
        <v>129</v>
      </c>
      <c r="D100" s="71" t="s">
        <v>4</v>
      </c>
      <c r="E100" s="72"/>
      <c r="F100" s="73"/>
      <c r="G100" s="81" t="s">
        <v>128</v>
      </c>
      <c r="H100" s="71" t="s">
        <v>5</v>
      </c>
      <c r="I100" s="72"/>
      <c r="J100" s="72"/>
      <c r="K100" s="73"/>
      <c r="L100" s="71" t="s">
        <v>6</v>
      </c>
      <c r="M100" s="72"/>
      <c r="N100" s="72"/>
      <c r="O100" s="73"/>
    </row>
    <row r="101" spans="1:15" ht="22.5" customHeight="1">
      <c r="A101" s="79"/>
      <c r="B101" s="93" t="s">
        <v>3</v>
      </c>
      <c r="C101" s="79" t="s">
        <v>7</v>
      </c>
      <c r="D101" s="52" t="s">
        <v>8</v>
      </c>
      <c r="E101" s="52" t="s">
        <v>9</v>
      </c>
      <c r="F101" s="52" t="s">
        <v>10</v>
      </c>
      <c r="G101" s="82"/>
      <c r="H101" s="52" t="s">
        <v>11</v>
      </c>
      <c r="I101" s="52" t="s">
        <v>12</v>
      </c>
      <c r="J101" s="52" t="s">
        <v>13</v>
      </c>
      <c r="K101" s="52" t="s">
        <v>14</v>
      </c>
      <c r="L101" s="51" t="s">
        <v>15</v>
      </c>
      <c r="M101" s="51" t="s">
        <v>16</v>
      </c>
      <c r="N101" s="51" t="s">
        <v>17</v>
      </c>
      <c r="O101" s="46" t="s">
        <v>18</v>
      </c>
    </row>
    <row r="102" spans="1:15" ht="33.75" customHeight="1">
      <c r="A102" s="79"/>
      <c r="B102" s="94"/>
      <c r="C102" s="79"/>
      <c r="D102" s="47" t="s">
        <v>7</v>
      </c>
      <c r="E102" s="47" t="s">
        <v>7</v>
      </c>
      <c r="F102" s="47" t="s">
        <v>7</v>
      </c>
      <c r="G102" s="47" t="s">
        <v>7</v>
      </c>
      <c r="H102" s="47" t="s">
        <v>7</v>
      </c>
      <c r="I102" s="47" t="s">
        <v>7</v>
      </c>
      <c r="J102" s="47" t="s">
        <v>7</v>
      </c>
      <c r="K102" s="47" t="s">
        <v>7</v>
      </c>
      <c r="L102" s="47" t="s">
        <v>7</v>
      </c>
      <c r="M102" s="47" t="s">
        <v>7</v>
      </c>
      <c r="N102" s="47" t="s">
        <v>7</v>
      </c>
      <c r="O102" s="47" t="s">
        <v>7</v>
      </c>
    </row>
    <row r="103" spans="1:15" ht="14.25">
      <c r="A103" s="74" t="s">
        <v>19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1:15" ht="20.25">
      <c r="A104" s="47">
        <v>262</v>
      </c>
      <c r="B104" s="47" t="s">
        <v>52</v>
      </c>
      <c r="C104" s="47" t="s">
        <v>108</v>
      </c>
      <c r="D104" s="47">
        <v>9.66</v>
      </c>
      <c r="E104" s="48">
        <v>17.48</v>
      </c>
      <c r="F104" s="48">
        <v>40.85</v>
      </c>
      <c r="G104" s="48">
        <v>323.6</v>
      </c>
      <c r="H104" s="48">
        <v>0.06</v>
      </c>
      <c r="I104" s="48">
        <v>1</v>
      </c>
      <c r="J104" s="48">
        <v>0</v>
      </c>
      <c r="K104" s="48">
        <v>3.9</v>
      </c>
      <c r="L104" s="48">
        <v>94.5</v>
      </c>
      <c r="M104" s="48">
        <v>84.56</v>
      </c>
      <c r="N104" s="48">
        <v>13.78</v>
      </c>
      <c r="O104" s="48">
        <v>0.24</v>
      </c>
    </row>
    <row r="105" spans="1:15" ht="14.25">
      <c r="A105" s="47">
        <v>105</v>
      </c>
      <c r="B105" s="29" t="s">
        <v>40</v>
      </c>
      <c r="C105" s="30" t="s">
        <v>36</v>
      </c>
      <c r="D105" s="29">
        <v>3.8</v>
      </c>
      <c r="E105" s="6">
        <v>0</v>
      </c>
      <c r="F105" s="6">
        <v>32</v>
      </c>
      <c r="G105" s="6">
        <v>71.3</v>
      </c>
      <c r="H105" s="6">
        <v>0.11</v>
      </c>
      <c r="I105" s="6">
        <v>0</v>
      </c>
      <c r="J105" s="6">
        <v>0</v>
      </c>
      <c r="K105" s="6">
        <v>0</v>
      </c>
      <c r="L105" s="6">
        <v>31</v>
      </c>
      <c r="M105" s="6">
        <v>89</v>
      </c>
      <c r="N105" s="6">
        <v>13</v>
      </c>
      <c r="O105" s="6">
        <v>1.3</v>
      </c>
    </row>
    <row r="106" spans="1:15" ht="15" thickBot="1">
      <c r="A106" s="8">
        <v>685</v>
      </c>
      <c r="B106" s="31" t="s">
        <v>74</v>
      </c>
      <c r="C106" s="32" t="s">
        <v>22</v>
      </c>
      <c r="D106" s="32">
        <v>0.2</v>
      </c>
      <c r="E106" s="32">
        <v>0</v>
      </c>
      <c r="F106" s="32">
        <v>15</v>
      </c>
      <c r="G106" s="32">
        <v>58</v>
      </c>
      <c r="H106" s="32">
        <v>0</v>
      </c>
      <c r="I106" s="32">
        <v>0.02</v>
      </c>
      <c r="J106" s="32">
        <v>0</v>
      </c>
      <c r="K106" s="32">
        <v>0</v>
      </c>
      <c r="L106" s="32">
        <v>1.29</v>
      </c>
      <c r="M106" s="32">
        <v>1.6</v>
      </c>
      <c r="N106" s="32">
        <v>0.88</v>
      </c>
      <c r="O106" s="32">
        <v>0.21</v>
      </c>
    </row>
    <row r="107" spans="1:15" ht="15" thickBot="1">
      <c r="A107" s="4"/>
      <c r="B107" s="26" t="s">
        <v>23</v>
      </c>
      <c r="C107" s="5"/>
      <c r="D107" s="5">
        <f aca="true" t="shared" si="6" ref="D107:O107">D104+D105+D106</f>
        <v>13.66</v>
      </c>
      <c r="E107" s="5">
        <f t="shared" si="6"/>
        <v>17.48</v>
      </c>
      <c r="F107" s="5">
        <f t="shared" si="6"/>
        <v>87.85</v>
      </c>
      <c r="G107" s="5">
        <f t="shared" si="6"/>
        <v>452.90000000000003</v>
      </c>
      <c r="H107" s="5">
        <f t="shared" si="6"/>
        <v>0.16999999999999998</v>
      </c>
      <c r="I107" s="5">
        <f t="shared" si="6"/>
        <v>1.02</v>
      </c>
      <c r="J107" s="5">
        <f t="shared" si="6"/>
        <v>0</v>
      </c>
      <c r="K107" s="5">
        <f t="shared" si="6"/>
        <v>3.9</v>
      </c>
      <c r="L107" s="5">
        <f t="shared" si="6"/>
        <v>126.79</v>
      </c>
      <c r="M107" s="5">
        <f t="shared" si="6"/>
        <v>175.16</v>
      </c>
      <c r="N107" s="5">
        <f t="shared" si="6"/>
        <v>27.66</v>
      </c>
      <c r="O107" s="5">
        <f t="shared" si="6"/>
        <v>1.75</v>
      </c>
    </row>
    <row r="108" spans="1:15" ht="14.25">
      <c r="A108" s="84" t="s">
        <v>24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6"/>
    </row>
    <row r="109" spans="1:15" ht="14.25">
      <c r="A109" s="48">
        <v>72</v>
      </c>
      <c r="B109" s="47" t="s">
        <v>53</v>
      </c>
      <c r="C109" s="48">
        <v>20</v>
      </c>
      <c r="D109" s="48">
        <v>0.22</v>
      </c>
      <c r="E109" s="48">
        <v>0.04</v>
      </c>
      <c r="F109" s="48">
        <v>0.76</v>
      </c>
      <c r="G109" s="48">
        <v>4.6</v>
      </c>
      <c r="H109" s="48">
        <v>0.01</v>
      </c>
      <c r="I109" s="48">
        <v>6.8</v>
      </c>
      <c r="J109" s="48">
        <v>0</v>
      </c>
      <c r="K109" s="48">
        <v>0.08</v>
      </c>
      <c r="L109" s="48">
        <v>2</v>
      </c>
      <c r="M109" s="48">
        <v>0.09</v>
      </c>
      <c r="N109" s="48">
        <v>4.4</v>
      </c>
      <c r="O109" s="48">
        <v>0.24</v>
      </c>
    </row>
    <row r="110" spans="1:15" ht="20.25">
      <c r="A110" s="48">
        <v>135</v>
      </c>
      <c r="B110" s="47" t="s">
        <v>54</v>
      </c>
      <c r="C110" s="48">
        <v>250</v>
      </c>
      <c r="D110" s="48">
        <v>2.5</v>
      </c>
      <c r="E110" s="48">
        <v>3</v>
      </c>
      <c r="F110" s="48">
        <v>18.3</v>
      </c>
      <c r="G110" s="48">
        <v>113</v>
      </c>
      <c r="H110" s="48">
        <v>0.02</v>
      </c>
      <c r="I110" s="48">
        <v>17.45</v>
      </c>
      <c r="J110" s="48">
        <v>0.02</v>
      </c>
      <c r="K110" s="48">
        <v>0.1</v>
      </c>
      <c r="L110" s="48">
        <v>15.8</v>
      </c>
      <c r="M110" s="48">
        <v>50.33</v>
      </c>
      <c r="N110" s="48">
        <v>31.8</v>
      </c>
      <c r="O110" s="48">
        <v>1.11</v>
      </c>
    </row>
    <row r="111" spans="1:15" ht="14.25">
      <c r="A111" s="48">
        <v>472</v>
      </c>
      <c r="B111" s="47" t="s">
        <v>55</v>
      </c>
      <c r="C111" s="48">
        <v>100</v>
      </c>
      <c r="D111" s="48">
        <v>20.1</v>
      </c>
      <c r="E111" s="48">
        <v>9.75</v>
      </c>
      <c r="F111" s="48">
        <v>21.75</v>
      </c>
      <c r="G111" s="48">
        <v>181.25</v>
      </c>
      <c r="H111" s="48">
        <v>0.04</v>
      </c>
      <c r="I111" s="48">
        <v>2.59</v>
      </c>
      <c r="J111" s="48">
        <v>0</v>
      </c>
      <c r="K111" s="48">
        <v>0.48</v>
      </c>
      <c r="L111" s="48">
        <v>23.15</v>
      </c>
      <c r="M111" s="48">
        <v>97.21</v>
      </c>
      <c r="N111" s="48">
        <v>23.92</v>
      </c>
      <c r="O111" s="48">
        <v>0.44</v>
      </c>
    </row>
    <row r="112" spans="1:15" ht="14.25">
      <c r="A112" s="48">
        <v>520</v>
      </c>
      <c r="B112" s="47" t="s">
        <v>56</v>
      </c>
      <c r="C112" s="48">
        <v>180</v>
      </c>
      <c r="D112" s="48">
        <v>3.6</v>
      </c>
      <c r="E112" s="48">
        <v>8.6</v>
      </c>
      <c r="F112" s="48">
        <v>16.2</v>
      </c>
      <c r="G112" s="48">
        <v>126</v>
      </c>
      <c r="H112" s="48">
        <v>0.07</v>
      </c>
      <c r="I112" s="48">
        <v>2.09</v>
      </c>
      <c r="J112" s="48">
        <v>0.02</v>
      </c>
      <c r="K112" s="48">
        <v>0.1</v>
      </c>
      <c r="L112" s="48">
        <v>36.72</v>
      </c>
      <c r="M112" s="48">
        <v>54.67</v>
      </c>
      <c r="N112" s="48">
        <v>15.56</v>
      </c>
      <c r="O112" s="48">
        <v>0.49</v>
      </c>
    </row>
    <row r="113" spans="1:15" ht="14.25">
      <c r="A113" s="48">
        <v>639</v>
      </c>
      <c r="B113" s="47" t="s">
        <v>57</v>
      </c>
      <c r="C113" s="48">
        <v>200</v>
      </c>
      <c r="D113" s="48">
        <v>0.16</v>
      </c>
      <c r="E113" s="48">
        <v>23.9</v>
      </c>
      <c r="F113" s="48">
        <v>111</v>
      </c>
      <c r="G113" s="48">
        <v>0.01</v>
      </c>
      <c r="H113" s="48">
        <v>0.01</v>
      </c>
      <c r="I113" s="48">
        <v>1.72</v>
      </c>
      <c r="J113" s="48">
        <v>0</v>
      </c>
      <c r="K113" s="48">
        <v>0.08</v>
      </c>
      <c r="L113" s="48">
        <v>14.48</v>
      </c>
      <c r="M113" s="48">
        <v>4.4</v>
      </c>
      <c r="N113" s="48">
        <v>3.6</v>
      </c>
      <c r="O113" s="48">
        <v>0.94</v>
      </c>
    </row>
    <row r="114" spans="1:15" ht="14.25">
      <c r="A114" s="48">
        <v>146</v>
      </c>
      <c r="B114" s="47" t="s">
        <v>58</v>
      </c>
      <c r="C114" s="48">
        <v>60</v>
      </c>
      <c r="D114" s="48">
        <v>2.961</v>
      </c>
      <c r="E114" s="48">
        <v>4.838</v>
      </c>
      <c r="F114" s="48">
        <v>36.64</v>
      </c>
      <c r="G114" s="48">
        <v>192.781</v>
      </c>
      <c r="H114" s="48">
        <v>0.104</v>
      </c>
      <c r="I114" s="48">
        <v>0.19</v>
      </c>
      <c r="J114" s="48">
        <v>0</v>
      </c>
      <c r="K114" s="48">
        <v>0</v>
      </c>
      <c r="L114" s="48">
        <v>18</v>
      </c>
      <c r="M114" s="48">
        <v>0</v>
      </c>
      <c r="N114" s="48">
        <v>0</v>
      </c>
      <c r="O114" s="48">
        <v>0.06</v>
      </c>
    </row>
    <row r="115" spans="1:15" ht="30.75" thickBot="1">
      <c r="A115" s="9"/>
      <c r="B115" s="8" t="s">
        <v>106</v>
      </c>
      <c r="C115" s="9">
        <v>32.5</v>
      </c>
      <c r="D115" s="9">
        <v>0.4</v>
      </c>
      <c r="E115" s="9">
        <v>0.01</v>
      </c>
      <c r="F115" s="9">
        <v>2.49</v>
      </c>
      <c r="G115" s="9">
        <v>12.2</v>
      </c>
      <c r="H115" s="9">
        <v>0.03</v>
      </c>
      <c r="I115" s="9">
        <v>0</v>
      </c>
      <c r="J115" s="9">
        <v>0</v>
      </c>
      <c r="K115" s="9">
        <v>0</v>
      </c>
      <c r="L115" s="9">
        <v>10.73</v>
      </c>
      <c r="M115" s="9">
        <v>21.1</v>
      </c>
      <c r="N115" s="9">
        <v>18.85</v>
      </c>
      <c r="O115" s="9">
        <v>1.46</v>
      </c>
    </row>
    <row r="116" spans="1:15" ht="15" thickBot="1">
      <c r="A116" s="23"/>
      <c r="B116" s="24" t="s">
        <v>23</v>
      </c>
      <c r="C116" s="11"/>
      <c r="D116" s="11">
        <f aca="true" t="shared" si="7" ref="D116:O116">D109+D110+D111+D112+D113+D114+D115</f>
        <v>29.941</v>
      </c>
      <c r="E116" s="11">
        <f t="shared" si="7"/>
        <v>50.138</v>
      </c>
      <c r="F116" s="11">
        <f t="shared" si="7"/>
        <v>207.14</v>
      </c>
      <c r="G116" s="11">
        <f t="shared" si="7"/>
        <v>629.8410000000001</v>
      </c>
      <c r="H116" s="11">
        <f t="shared" si="7"/>
        <v>0.28400000000000003</v>
      </c>
      <c r="I116" s="11">
        <f t="shared" si="7"/>
        <v>30.84</v>
      </c>
      <c r="J116" s="11">
        <f t="shared" si="7"/>
        <v>0.04</v>
      </c>
      <c r="K116" s="11">
        <f t="shared" si="7"/>
        <v>0.8399999999999999</v>
      </c>
      <c r="L116" s="11">
        <f t="shared" si="7"/>
        <v>120.88000000000001</v>
      </c>
      <c r="M116" s="11">
        <f t="shared" si="7"/>
        <v>227.8</v>
      </c>
      <c r="N116" s="11">
        <f t="shared" si="7"/>
        <v>98.13</v>
      </c>
      <c r="O116" s="11">
        <f t="shared" si="7"/>
        <v>4.74</v>
      </c>
    </row>
    <row r="117" spans="1:15" ht="15" thickBot="1">
      <c r="A117" s="20"/>
      <c r="B117" s="21" t="s">
        <v>34</v>
      </c>
      <c r="C117" s="22"/>
      <c r="D117" s="22">
        <f aca="true" t="shared" si="8" ref="D117:O117">D107+D116</f>
        <v>43.601</v>
      </c>
      <c r="E117" s="22">
        <f t="shared" si="8"/>
        <v>67.618</v>
      </c>
      <c r="F117" s="22">
        <f t="shared" si="8"/>
        <v>294.99</v>
      </c>
      <c r="G117" s="22">
        <f t="shared" si="8"/>
        <v>1082.7410000000002</v>
      </c>
      <c r="H117" s="22">
        <f t="shared" si="8"/>
        <v>0.454</v>
      </c>
      <c r="I117" s="22">
        <f t="shared" si="8"/>
        <v>31.86</v>
      </c>
      <c r="J117" s="22">
        <f t="shared" si="8"/>
        <v>0.04</v>
      </c>
      <c r="K117" s="22">
        <f t="shared" si="8"/>
        <v>4.74</v>
      </c>
      <c r="L117" s="22">
        <f t="shared" si="8"/>
        <v>247.67000000000002</v>
      </c>
      <c r="M117" s="22">
        <f t="shared" si="8"/>
        <v>402.96000000000004</v>
      </c>
      <c r="N117" s="22">
        <f t="shared" si="8"/>
        <v>125.78999999999999</v>
      </c>
      <c r="O117" s="22">
        <f t="shared" si="8"/>
        <v>6.49</v>
      </c>
    </row>
    <row r="119" ht="15">
      <c r="A119" s="19" t="s">
        <v>38</v>
      </c>
    </row>
    <row r="120" spans="1:15" ht="15" customHeight="1">
      <c r="A120" s="79" t="s">
        <v>1</v>
      </c>
      <c r="B120" s="47" t="s">
        <v>2</v>
      </c>
      <c r="C120" s="47" t="s">
        <v>129</v>
      </c>
      <c r="D120" s="71" t="s">
        <v>4</v>
      </c>
      <c r="E120" s="72"/>
      <c r="F120" s="73"/>
      <c r="G120" s="81" t="s">
        <v>128</v>
      </c>
      <c r="H120" s="71" t="s">
        <v>5</v>
      </c>
      <c r="I120" s="72"/>
      <c r="J120" s="72"/>
      <c r="K120" s="73"/>
      <c r="L120" s="71" t="s">
        <v>6</v>
      </c>
      <c r="M120" s="72"/>
      <c r="N120" s="72"/>
      <c r="O120" s="73"/>
    </row>
    <row r="121" spans="1:15" ht="14.25">
      <c r="A121" s="79"/>
      <c r="B121" s="47" t="s">
        <v>3</v>
      </c>
      <c r="C121" s="79" t="s">
        <v>7</v>
      </c>
      <c r="D121" s="52" t="s">
        <v>8</v>
      </c>
      <c r="E121" s="52" t="s">
        <v>9</v>
      </c>
      <c r="F121" s="52" t="s">
        <v>10</v>
      </c>
      <c r="G121" s="82"/>
      <c r="H121" s="52" t="s">
        <v>11</v>
      </c>
      <c r="I121" s="52" t="s">
        <v>12</v>
      </c>
      <c r="J121" s="52" t="s">
        <v>13</v>
      </c>
      <c r="K121" s="52" t="s">
        <v>14</v>
      </c>
      <c r="L121" s="51" t="s">
        <v>15</v>
      </c>
      <c r="M121" s="51" t="s">
        <v>16</v>
      </c>
      <c r="N121" s="51" t="s">
        <v>17</v>
      </c>
      <c r="O121" s="46" t="s">
        <v>18</v>
      </c>
    </row>
    <row r="122" spans="1:15" ht="23.25" customHeight="1">
      <c r="A122" s="79"/>
      <c r="B122" s="50" t="s">
        <v>49</v>
      </c>
      <c r="C122" s="79"/>
      <c r="D122" s="47" t="s">
        <v>7</v>
      </c>
      <c r="E122" s="47" t="s">
        <v>7</v>
      </c>
      <c r="F122" s="47" t="s">
        <v>7</v>
      </c>
      <c r="G122" s="47" t="s">
        <v>7</v>
      </c>
      <c r="H122" s="47" t="s">
        <v>7</v>
      </c>
      <c r="I122" s="47" t="s">
        <v>7</v>
      </c>
      <c r="J122" s="47" t="s">
        <v>7</v>
      </c>
      <c r="K122" s="47" t="s">
        <v>7</v>
      </c>
      <c r="L122" s="47" t="s">
        <v>7</v>
      </c>
      <c r="M122" s="47" t="s">
        <v>7</v>
      </c>
      <c r="N122" s="47" t="s">
        <v>7</v>
      </c>
      <c r="O122" s="47" t="s">
        <v>7</v>
      </c>
    </row>
    <row r="123" spans="1:15" ht="21">
      <c r="A123" s="27"/>
      <c r="B123" s="28" t="s">
        <v>59</v>
      </c>
      <c r="C123" s="27">
        <v>25</v>
      </c>
      <c r="D123" s="27">
        <v>1.08</v>
      </c>
      <c r="E123" s="27">
        <v>3.04</v>
      </c>
      <c r="F123" s="27">
        <v>1.04</v>
      </c>
      <c r="G123" s="27">
        <v>26.8</v>
      </c>
      <c r="H123" s="27">
        <v>0</v>
      </c>
      <c r="I123" s="27">
        <v>7.2</v>
      </c>
      <c r="J123" s="27">
        <v>0</v>
      </c>
      <c r="K123" s="27">
        <v>0</v>
      </c>
      <c r="L123" s="27">
        <v>6.9</v>
      </c>
      <c r="M123" s="27">
        <v>6</v>
      </c>
      <c r="N123" s="27">
        <v>3.5</v>
      </c>
      <c r="O123" s="27">
        <v>0.21</v>
      </c>
    </row>
    <row r="125" ht="14.25">
      <c r="A125" s="49" t="s">
        <v>60</v>
      </c>
    </row>
    <row r="126" ht="14.25">
      <c r="A126" s="49" t="s">
        <v>37</v>
      </c>
    </row>
    <row r="127" ht="14.25">
      <c r="A127" s="49" t="s">
        <v>127</v>
      </c>
    </row>
    <row r="128" spans="1:15" ht="21.75" customHeight="1">
      <c r="A128" s="79" t="s">
        <v>1</v>
      </c>
      <c r="B128" s="47" t="s">
        <v>2</v>
      </c>
      <c r="C128" s="47" t="s">
        <v>129</v>
      </c>
      <c r="D128" s="71" t="s">
        <v>4</v>
      </c>
      <c r="E128" s="72"/>
      <c r="F128" s="73"/>
      <c r="G128" s="81" t="s">
        <v>128</v>
      </c>
      <c r="H128" s="71" t="s">
        <v>5</v>
      </c>
      <c r="I128" s="72"/>
      <c r="J128" s="72"/>
      <c r="K128" s="73"/>
      <c r="L128" s="71" t="s">
        <v>6</v>
      </c>
      <c r="M128" s="72"/>
      <c r="N128" s="72"/>
      <c r="O128" s="73"/>
    </row>
    <row r="129" spans="1:15" ht="14.25">
      <c r="A129" s="79"/>
      <c r="B129" s="47" t="s">
        <v>3</v>
      </c>
      <c r="C129" s="79" t="s">
        <v>7</v>
      </c>
      <c r="D129" s="52" t="s">
        <v>8</v>
      </c>
      <c r="E129" s="52" t="s">
        <v>9</v>
      </c>
      <c r="F129" s="52" t="s">
        <v>10</v>
      </c>
      <c r="G129" s="82"/>
      <c r="H129" s="52" t="s">
        <v>11</v>
      </c>
      <c r="I129" s="52" t="s">
        <v>12</v>
      </c>
      <c r="J129" s="52" t="s">
        <v>13</v>
      </c>
      <c r="K129" s="52" t="s">
        <v>14</v>
      </c>
      <c r="L129" s="51" t="s">
        <v>15</v>
      </c>
      <c r="M129" s="51" t="s">
        <v>16</v>
      </c>
      <c r="N129" s="51" t="s">
        <v>17</v>
      </c>
      <c r="O129" s="46" t="s">
        <v>18</v>
      </c>
    </row>
    <row r="130" spans="1:15" ht="23.25" customHeight="1">
      <c r="A130" s="79"/>
      <c r="B130" s="50"/>
      <c r="C130" s="79"/>
      <c r="D130" s="47" t="s">
        <v>7</v>
      </c>
      <c r="E130" s="47" t="s">
        <v>7</v>
      </c>
      <c r="F130" s="47" t="s">
        <v>7</v>
      </c>
      <c r="G130" s="47" t="s">
        <v>7</v>
      </c>
      <c r="H130" s="47" t="s">
        <v>7</v>
      </c>
      <c r="I130" s="47" t="s">
        <v>7</v>
      </c>
      <c r="J130" s="47" t="s">
        <v>7</v>
      </c>
      <c r="K130" s="47" t="s">
        <v>7</v>
      </c>
      <c r="L130" s="47" t="s">
        <v>7</v>
      </c>
      <c r="M130" s="47" t="s">
        <v>7</v>
      </c>
      <c r="N130" s="47" t="s">
        <v>7</v>
      </c>
      <c r="O130" s="47" t="s">
        <v>7</v>
      </c>
    </row>
    <row r="131" spans="1:15" ht="14.25">
      <c r="A131" s="74" t="s">
        <v>61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</row>
    <row r="132" spans="1:15" ht="14.25">
      <c r="A132" s="47">
        <v>262</v>
      </c>
      <c r="B132" s="39" t="s">
        <v>31</v>
      </c>
      <c r="C132" s="47">
        <v>200</v>
      </c>
      <c r="D132" s="47">
        <v>9.66</v>
      </c>
      <c r="E132" s="48">
        <v>17.48</v>
      </c>
      <c r="F132" s="48">
        <v>40.85</v>
      </c>
      <c r="G132" s="48">
        <v>323.6</v>
      </c>
      <c r="H132" s="48">
        <v>0.07</v>
      </c>
      <c r="I132" s="48">
        <v>0.67</v>
      </c>
      <c r="J132" s="48">
        <v>0.75</v>
      </c>
      <c r="K132" s="48">
        <v>0</v>
      </c>
      <c r="L132" s="48">
        <v>139.4</v>
      </c>
      <c r="M132" s="48">
        <v>136.8</v>
      </c>
      <c r="N132" s="48">
        <v>27.93</v>
      </c>
      <c r="O132" s="48">
        <v>0.54</v>
      </c>
    </row>
    <row r="133" spans="1:15" ht="14.25">
      <c r="A133" s="8">
        <v>105</v>
      </c>
      <c r="B133" s="45" t="s">
        <v>40</v>
      </c>
      <c r="C133" s="30" t="s">
        <v>36</v>
      </c>
      <c r="D133" s="8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" thickBot="1">
      <c r="A134" s="8">
        <v>685</v>
      </c>
      <c r="B134" s="8" t="s">
        <v>41</v>
      </c>
      <c r="C134" s="9" t="s">
        <v>42</v>
      </c>
      <c r="D134" s="9">
        <v>0.3</v>
      </c>
      <c r="E134" s="9">
        <v>0</v>
      </c>
      <c r="F134" s="9">
        <v>15.2</v>
      </c>
      <c r="G134" s="9">
        <v>60</v>
      </c>
      <c r="H134" s="9">
        <v>0</v>
      </c>
      <c r="I134" s="9">
        <v>4.06</v>
      </c>
      <c r="J134" s="9">
        <v>0</v>
      </c>
      <c r="K134" s="9">
        <v>0</v>
      </c>
      <c r="L134" s="9">
        <v>15.16</v>
      </c>
      <c r="M134" s="9">
        <v>7.14</v>
      </c>
      <c r="N134" s="9">
        <v>5.6</v>
      </c>
      <c r="O134" s="9">
        <v>0.58</v>
      </c>
    </row>
    <row r="135" spans="1:15" ht="15" thickBot="1">
      <c r="A135" s="10"/>
      <c r="B135" s="24" t="s">
        <v>23</v>
      </c>
      <c r="C135" s="11"/>
      <c r="D135" s="11">
        <f aca="true" t="shared" si="9" ref="D135:O135">SUM(D132:D134)</f>
        <v>9.96</v>
      </c>
      <c r="E135" s="11">
        <f t="shared" si="9"/>
        <v>17.48</v>
      </c>
      <c r="F135" s="11">
        <f t="shared" si="9"/>
        <v>56.05</v>
      </c>
      <c r="G135" s="11">
        <f t="shared" si="9"/>
        <v>383.6</v>
      </c>
      <c r="H135" s="11">
        <f t="shared" si="9"/>
        <v>0.07</v>
      </c>
      <c r="I135" s="11">
        <f t="shared" si="9"/>
        <v>4.7299999999999995</v>
      </c>
      <c r="J135" s="11">
        <f t="shared" si="9"/>
        <v>0.75</v>
      </c>
      <c r="K135" s="11">
        <f t="shared" si="9"/>
        <v>0</v>
      </c>
      <c r="L135" s="11">
        <f t="shared" si="9"/>
        <v>154.56</v>
      </c>
      <c r="M135" s="11">
        <f t="shared" si="9"/>
        <v>143.94</v>
      </c>
      <c r="N135" s="11">
        <f t="shared" si="9"/>
        <v>33.53</v>
      </c>
      <c r="O135" s="11">
        <f t="shared" si="9"/>
        <v>1.12</v>
      </c>
    </row>
    <row r="136" spans="1:15" ht="14.25">
      <c r="A136" s="75" t="s">
        <v>24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7"/>
    </row>
    <row r="137" spans="1:15" ht="21">
      <c r="A137" s="27">
        <v>72</v>
      </c>
      <c r="B137" s="28" t="s">
        <v>112</v>
      </c>
      <c r="C137" s="61">
        <v>20</v>
      </c>
      <c r="D137" s="61">
        <v>0.22</v>
      </c>
      <c r="E137" s="61">
        <v>0.04</v>
      </c>
      <c r="F137" s="61">
        <v>0.76</v>
      </c>
      <c r="G137" s="61">
        <v>4.6</v>
      </c>
      <c r="H137" s="61">
        <v>0.01</v>
      </c>
      <c r="I137" s="61">
        <v>6.8</v>
      </c>
      <c r="J137" s="61">
        <v>0</v>
      </c>
      <c r="K137" s="61">
        <v>0.08</v>
      </c>
      <c r="L137" s="61">
        <v>2</v>
      </c>
      <c r="M137" s="61">
        <v>0.09</v>
      </c>
      <c r="N137" s="61">
        <v>4.4</v>
      </c>
      <c r="O137" s="61">
        <v>0.24</v>
      </c>
    </row>
    <row r="138" spans="1:15" ht="18.75">
      <c r="A138" s="48">
        <v>133</v>
      </c>
      <c r="B138" s="48" t="s">
        <v>113</v>
      </c>
      <c r="C138" s="48">
        <v>250</v>
      </c>
      <c r="D138" s="48">
        <v>4.5</v>
      </c>
      <c r="E138" s="48">
        <v>5.6</v>
      </c>
      <c r="F138" s="48">
        <v>35</v>
      </c>
      <c r="G138" s="48">
        <v>150</v>
      </c>
      <c r="H138" s="48">
        <v>0.04</v>
      </c>
      <c r="I138" s="48">
        <v>17.45</v>
      </c>
      <c r="J138" s="48">
        <v>0.03</v>
      </c>
      <c r="K138" s="48">
        <v>0.21</v>
      </c>
      <c r="L138" s="48">
        <v>15</v>
      </c>
      <c r="M138" s="48">
        <v>35.63</v>
      </c>
      <c r="N138" s="48">
        <v>24.95</v>
      </c>
      <c r="O138" s="48">
        <v>1</v>
      </c>
    </row>
    <row r="139" spans="1:15" ht="18.75">
      <c r="A139" s="48">
        <v>487</v>
      </c>
      <c r="B139" s="48" t="s">
        <v>64</v>
      </c>
      <c r="C139" s="48" t="s">
        <v>65</v>
      </c>
      <c r="D139" s="48">
        <v>11.76</v>
      </c>
      <c r="E139" s="48">
        <v>6.68</v>
      </c>
      <c r="F139" s="48">
        <v>2.76</v>
      </c>
      <c r="G139" s="48">
        <v>138.45</v>
      </c>
      <c r="H139" s="48">
        <v>0.08</v>
      </c>
      <c r="I139" s="48">
        <v>0.26</v>
      </c>
      <c r="J139" s="48">
        <v>0</v>
      </c>
      <c r="K139" s="48">
        <v>0</v>
      </c>
      <c r="L139" s="48">
        <v>13.76</v>
      </c>
      <c r="M139" s="48">
        <v>109.82</v>
      </c>
      <c r="N139" s="48">
        <v>15.3</v>
      </c>
      <c r="O139" s="48">
        <v>1.33</v>
      </c>
    </row>
    <row r="140" spans="1:15" ht="14.25">
      <c r="A140" s="48">
        <v>520</v>
      </c>
      <c r="B140" s="40" t="s">
        <v>66</v>
      </c>
      <c r="C140" s="48">
        <v>180</v>
      </c>
      <c r="D140" s="48">
        <v>3.6</v>
      </c>
      <c r="E140" s="48">
        <v>8.6</v>
      </c>
      <c r="F140" s="48">
        <v>16.2</v>
      </c>
      <c r="G140" s="48">
        <v>126</v>
      </c>
      <c r="H140" s="48">
        <v>0.07</v>
      </c>
      <c r="I140" s="48">
        <v>2.09</v>
      </c>
      <c r="J140" s="48">
        <v>0.02</v>
      </c>
      <c r="K140" s="48">
        <v>0.1</v>
      </c>
      <c r="L140" s="48">
        <v>36.72</v>
      </c>
      <c r="M140" s="48">
        <v>54.67</v>
      </c>
      <c r="N140" s="48">
        <v>15.56</v>
      </c>
      <c r="O140" s="48">
        <v>0.49</v>
      </c>
    </row>
    <row r="141" spans="1:15" ht="14.25">
      <c r="A141" s="48">
        <v>699</v>
      </c>
      <c r="B141" s="48" t="s">
        <v>67</v>
      </c>
      <c r="C141" s="48">
        <v>200</v>
      </c>
      <c r="D141" s="48">
        <v>0.1</v>
      </c>
      <c r="E141" s="48">
        <v>0</v>
      </c>
      <c r="F141" s="48">
        <v>25.2</v>
      </c>
      <c r="G141" s="48">
        <v>96</v>
      </c>
      <c r="H141" s="48">
        <v>0.01</v>
      </c>
      <c r="I141" s="48">
        <v>3.2</v>
      </c>
      <c r="J141" s="48">
        <v>0</v>
      </c>
      <c r="K141" s="48">
        <v>0.4</v>
      </c>
      <c r="L141" s="48">
        <v>14.22</v>
      </c>
      <c r="M141" s="48">
        <v>2.14</v>
      </c>
      <c r="N141" s="48">
        <v>4.14</v>
      </c>
      <c r="O141" s="48">
        <v>0.48</v>
      </c>
    </row>
    <row r="142" spans="1:15" ht="18.75">
      <c r="A142" s="48"/>
      <c r="B142" s="48" t="s">
        <v>33</v>
      </c>
      <c r="C142" s="48">
        <v>20</v>
      </c>
      <c r="D142" s="48">
        <v>5.06</v>
      </c>
      <c r="E142" s="48">
        <v>4.13</v>
      </c>
      <c r="F142" s="48">
        <v>37.6</v>
      </c>
      <c r="G142" s="48">
        <v>264</v>
      </c>
      <c r="H142" s="48">
        <v>0.22</v>
      </c>
      <c r="I142" s="48">
        <v>0</v>
      </c>
      <c r="J142" s="48">
        <v>0</v>
      </c>
      <c r="K142" s="48">
        <v>0</v>
      </c>
      <c r="L142" s="48">
        <v>62</v>
      </c>
      <c r="M142" s="48">
        <v>178</v>
      </c>
      <c r="N142" s="48">
        <v>26</v>
      </c>
      <c r="O142" s="48">
        <v>2.6</v>
      </c>
    </row>
    <row r="143" spans="1:15" ht="30.75" thickBot="1">
      <c r="A143" s="9"/>
      <c r="B143" s="8" t="s">
        <v>111</v>
      </c>
      <c r="C143" s="9">
        <v>32.5</v>
      </c>
      <c r="D143" s="9">
        <v>0.4</v>
      </c>
      <c r="E143" s="9">
        <v>0.01</v>
      </c>
      <c r="F143" s="9">
        <v>2.49</v>
      </c>
      <c r="G143" s="9">
        <v>12.2</v>
      </c>
      <c r="H143" s="9">
        <v>0.03</v>
      </c>
      <c r="I143" s="9">
        <v>0</v>
      </c>
      <c r="J143" s="9">
        <v>0</v>
      </c>
      <c r="K143" s="9">
        <v>0</v>
      </c>
      <c r="L143" s="9">
        <v>10.73</v>
      </c>
      <c r="M143" s="9">
        <v>21.1</v>
      </c>
      <c r="N143" s="9">
        <v>18.85</v>
      </c>
      <c r="O143" s="9">
        <v>1.46</v>
      </c>
    </row>
    <row r="144" spans="1:15" ht="15" thickBot="1">
      <c r="A144" s="23"/>
      <c r="B144" s="24" t="s">
        <v>23</v>
      </c>
      <c r="C144" s="11"/>
      <c r="D144" s="11">
        <f aca="true" t="shared" si="10" ref="D144:O144">D137+D138+D139+D140+D141+D142+D143</f>
        <v>25.64</v>
      </c>
      <c r="E144" s="11">
        <f t="shared" si="10"/>
        <v>25.060000000000002</v>
      </c>
      <c r="F144" s="11">
        <f t="shared" si="10"/>
        <v>120.01</v>
      </c>
      <c r="G144" s="11">
        <f t="shared" si="10"/>
        <v>791.25</v>
      </c>
      <c r="H144" s="11">
        <f t="shared" si="10"/>
        <v>0.4600000000000001</v>
      </c>
      <c r="I144" s="11">
        <f t="shared" si="10"/>
        <v>29.8</v>
      </c>
      <c r="J144" s="11">
        <f t="shared" si="10"/>
        <v>0.05</v>
      </c>
      <c r="K144" s="11">
        <f t="shared" si="10"/>
        <v>0.79</v>
      </c>
      <c r="L144" s="11">
        <f t="shared" si="10"/>
        <v>154.42999999999998</v>
      </c>
      <c r="M144" s="11">
        <f t="shared" si="10"/>
        <v>401.45</v>
      </c>
      <c r="N144" s="11">
        <f t="shared" si="10"/>
        <v>109.20000000000002</v>
      </c>
      <c r="O144" s="11">
        <f t="shared" si="10"/>
        <v>7.6000000000000005</v>
      </c>
    </row>
    <row r="145" spans="1:15" ht="15" thickBot="1">
      <c r="A145" s="23"/>
      <c r="B145" s="24" t="s">
        <v>34</v>
      </c>
      <c r="C145" s="11"/>
      <c r="D145" s="11">
        <f aca="true" t="shared" si="11" ref="D145:O145">D135+D144</f>
        <v>35.6</v>
      </c>
      <c r="E145" s="11">
        <f t="shared" si="11"/>
        <v>42.540000000000006</v>
      </c>
      <c r="F145" s="11">
        <f t="shared" si="11"/>
        <v>176.06</v>
      </c>
      <c r="G145" s="11">
        <f t="shared" si="11"/>
        <v>1174.85</v>
      </c>
      <c r="H145" s="11">
        <f t="shared" si="11"/>
        <v>0.53</v>
      </c>
      <c r="I145" s="11">
        <f t="shared" si="11"/>
        <v>34.53</v>
      </c>
      <c r="J145" s="11">
        <f t="shared" si="11"/>
        <v>0.8</v>
      </c>
      <c r="K145" s="11">
        <f t="shared" si="11"/>
        <v>0.79</v>
      </c>
      <c r="L145" s="11">
        <f t="shared" si="11"/>
        <v>308.99</v>
      </c>
      <c r="M145" s="11">
        <f t="shared" si="11"/>
        <v>545.39</v>
      </c>
      <c r="N145" s="11">
        <f t="shared" si="11"/>
        <v>142.73000000000002</v>
      </c>
      <c r="O145" s="11">
        <f t="shared" si="11"/>
        <v>8.72</v>
      </c>
    </row>
    <row r="147" ht="15">
      <c r="A147" s="19" t="s">
        <v>38</v>
      </c>
    </row>
    <row r="148" spans="1:15" ht="15" customHeight="1">
      <c r="A148" s="79" t="s">
        <v>1</v>
      </c>
      <c r="B148" s="47" t="s">
        <v>2</v>
      </c>
      <c r="C148" s="46" t="s">
        <v>129</v>
      </c>
      <c r="D148" s="71" t="s">
        <v>4</v>
      </c>
      <c r="E148" s="72"/>
      <c r="F148" s="73"/>
      <c r="G148" s="81" t="s">
        <v>128</v>
      </c>
      <c r="H148" s="71" t="s">
        <v>5</v>
      </c>
      <c r="I148" s="72"/>
      <c r="J148" s="72"/>
      <c r="K148" s="73"/>
      <c r="L148" s="71" t="s">
        <v>6</v>
      </c>
      <c r="M148" s="72"/>
      <c r="N148" s="72"/>
      <c r="O148" s="73"/>
    </row>
    <row r="149" spans="1:15" ht="14.25">
      <c r="A149" s="79"/>
      <c r="B149" s="47" t="s">
        <v>3</v>
      </c>
      <c r="C149" s="78" t="s">
        <v>7</v>
      </c>
      <c r="D149" s="52" t="s">
        <v>8</v>
      </c>
      <c r="E149" s="52" t="s">
        <v>9</v>
      </c>
      <c r="F149" s="52" t="s">
        <v>10</v>
      </c>
      <c r="G149" s="82"/>
      <c r="H149" s="52" t="s">
        <v>11</v>
      </c>
      <c r="I149" s="52" t="s">
        <v>12</v>
      </c>
      <c r="J149" s="52" t="s">
        <v>13</v>
      </c>
      <c r="K149" s="52" t="s">
        <v>14</v>
      </c>
      <c r="L149" s="51" t="s">
        <v>15</v>
      </c>
      <c r="M149" s="51" t="s">
        <v>16</v>
      </c>
      <c r="N149" s="51" t="s">
        <v>17</v>
      </c>
      <c r="O149" s="46" t="s">
        <v>18</v>
      </c>
    </row>
    <row r="150" spans="1:15" ht="22.5" customHeight="1">
      <c r="A150" s="79"/>
      <c r="B150" s="50" t="s">
        <v>49</v>
      </c>
      <c r="C150" s="78"/>
      <c r="D150" s="46" t="s">
        <v>7</v>
      </c>
      <c r="E150" s="46" t="s">
        <v>7</v>
      </c>
      <c r="F150" s="46" t="s">
        <v>7</v>
      </c>
      <c r="G150" s="46" t="s">
        <v>7</v>
      </c>
      <c r="H150" s="46" t="s">
        <v>7</v>
      </c>
      <c r="I150" s="46" t="s">
        <v>7</v>
      </c>
      <c r="J150" s="46" t="s">
        <v>7</v>
      </c>
      <c r="K150" s="46" t="s">
        <v>7</v>
      </c>
      <c r="L150" s="46" t="s">
        <v>7</v>
      </c>
      <c r="M150" s="46" t="s">
        <v>7</v>
      </c>
      <c r="N150" s="46" t="s">
        <v>7</v>
      </c>
      <c r="O150" s="46" t="s">
        <v>7</v>
      </c>
    </row>
    <row r="151" spans="1:15" ht="30.75" customHeight="1">
      <c r="A151" s="27"/>
      <c r="B151" s="33" t="s">
        <v>110</v>
      </c>
      <c r="C151" s="27">
        <v>50</v>
      </c>
      <c r="D151" s="27">
        <v>0.7</v>
      </c>
      <c r="E151" s="27">
        <v>5.05</v>
      </c>
      <c r="F151" s="27">
        <v>3.4</v>
      </c>
      <c r="G151" s="27">
        <v>62</v>
      </c>
      <c r="H151" s="27">
        <v>0.1</v>
      </c>
      <c r="I151" s="27">
        <v>8.1</v>
      </c>
      <c r="J151" s="27">
        <v>0</v>
      </c>
      <c r="K151" s="27">
        <v>0.12</v>
      </c>
      <c r="L151" s="27">
        <v>3</v>
      </c>
      <c r="M151" s="27">
        <v>0.13</v>
      </c>
      <c r="N151" s="27">
        <v>6.6</v>
      </c>
      <c r="O151" s="27">
        <v>0.36</v>
      </c>
    </row>
    <row r="153" ht="14.25">
      <c r="A153" s="49" t="s">
        <v>68</v>
      </c>
    </row>
    <row r="154" ht="14.25">
      <c r="A154" s="49" t="s">
        <v>37</v>
      </c>
    </row>
    <row r="155" ht="14.25">
      <c r="A155" s="49" t="s">
        <v>127</v>
      </c>
    </row>
    <row r="156" spans="1:15" ht="21.75" customHeight="1">
      <c r="A156" s="79" t="s">
        <v>1</v>
      </c>
      <c r="B156" s="47" t="s">
        <v>2</v>
      </c>
      <c r="C156" s="46" t="s">
        <v>129</v>
      </c>
      <c r="D156" s="71" t="s">
        <v>4</v>
      </c>
      <c r="E156" s="72"/>
      <c r="F156" s="73"/>
      <c r="G156" s="81" t="s">
        <v>128</v>
      </c>
      <c r="H156" s="71" t="s">
        <v>5</v>
      </c>
      <c r="I156" s="72"/>
      <c r="J156" s="72"/>
      <c r="K156" s="73"/>
      <c r="L156" s="71" t="s">
        <v>6</v>
      </c>
      <c r="M156" s="72"/>
      <c r="N156" s="72"/>
      <c r="O156" s="73"/>
    </row>
    <row r="157" spans="1:15" ht="14.25">
      <c r="A157" s="79"/>
      <c r="B157" s="47" t="s">
        <v>3</v>
      </c>
      <c r="C157" s="78" t="s">
        <v>7</v>
      </c>
      <c r="D157" s="52" t="s">
        <v>8</v>
      </c>
      <c r="E157" s="52" t="s">
        <v>9</v>
      </c>
      <c r="F157" s="52" t="s">
        <v>10</v>
      </c>
      <c r="G157" s="82"/>
      <c r="H157" s="52" t="s">
        <v>11</v>
      </c>
      <c r="I157" s="52" t="s">
        <v>12</v>
      </c>
      <c r="J157" s="52" t="s">
        <v>13</v>
      </c>
      <c r="K157" s="52" t="s">
        <v>14</v>
      </c>
      <c r="L157" s="51" t="s">
        <v>15</v>
      </c>
      <c r="M157" s="51" t="s">
        <v>16</v>
      </c>
      <c r="N157" s="51" t="s">
        <v>17</v>
      </c>
      <c r="O157" s="46" t="s">
        <v>18</v>
      </c>
    </row>
    <row r="158" spans="1:15" ht="33.75" customHeight="1">
      <c r="A158" s="79"/>
      <c r="B158" s="50"/>
      <c r="C158" s="78"/>
      <c r="D158" s="46" t="s">
        <v>7</v>
      </c>
      <c r="E158" s="46" t="s">
        <v>7</v>
      </c>
      <c r="F158" s="46" t="s">
        <v>7</v>
      </c>
      <c r="G158" s="46" t="s">
        <v>7</v>
      </c>
      <c r="H158" s="46" t="s">
        <v>7</v>
      </c>
      <c r="I158" s="46" t="s">
        <v>7</v>
      </c>
      <c r="J158" s="46" t="s">
        <v>7</v>
      </c>
      <c r="K158" s="46" t="s">
        <v>7</v>
      </c>
      <c r="L158" s="46" t="s">
        <v>7</v>
      </c>
      <c r="M158" s="46" t="s">
        <v>7</v>
      </c>
      <c r="N158" s="46" t="s">
        <v>7</v>
      </c>
      <c r="O158" s="46" t="s">
        <v>7</v>
      </c>
    </row>
    <row r="159" spans="1:15" ht="14.25">
      <c r="A159" s="74" t="s">
        <v>19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</row>
    <row r="160" spans="1:15" ht="14.25">
      <c r="A160" s="47">
        <v>213</v>
      </c>
      <c r="B160" s="48" t="s">
        <v>114</v>
      </c>
      <c r="C160" s="48">
        <v>40</v>
      </c>
      <c r="D160" s="48">
        <v>12.7</v>
      </c>
      <c r="E160" s="48">
        <v>11.5</v>
      </c>
      <c r="F160" s="48">
        <v>0.7</v>
      </c>
      <c r="G160" s="48">
        <v>157</v>
      </c>
      <c r="H160" s="48">
        <v>0.52</v>
      </c>
      <c r="I160" s="48">
        <v>0</v>
      </c>
      <c r="J160" s="48">
        <v>0.25</v>
      </c>
      <c r="K160" s="48">
        <v>0</v>
      </c>
      <c r="L160" s="48">
        <v>55</v>
      </c>
      <c r="M160" s="48">
        <v>192</v>
      </c>
      <c r="N160" s="48">
        <v>12</v>
      </c>
      <c r="O160" s="48">
        <v>2.5</v>
      </c>
    </row>
    <row r="161" spans="1:15" ht="14.25">
      <c r="A161" s="8"/>
      <c r="B161" s="9" t="s">
        <v>63</v>
      </c>
      <c r="C161" s="9">
        <v>20</v>
      </c>
      <c r="D161" s="9">
        <v>4.6</v>
      </c>
      <c r="E161" s="9">
        <v>5.8</v>
      </c>
      <c r="F161" s="9">
        <v>0</v>
      </c>
      <c r="G161" s="9">
        <v>71</v>
      </c>
      <c r="H161" s="9">
        <v>0.01</v>
      </c>
      <c r="I161" s="9">
        <v>0.32</v>
      </c>
      <c r="J161" s="9">
        <v>0.05</v>
      </c>
      <c r="K161" s="9">
        <v>0</v>
      </c>
      <c r="L161" s="9">
        <v>200</v>
      </c>
      <c r="M161" s="9">
        <v>108</v>
      </c>
      <c r="N161" s="9">
        <v>10</v>
      </c>
      <c r="O161" s="9">
        <v>0.22</v>
      </c>
    </row>
    <row r="162" spans="1:15" ht="14.25">
      <c r="A162" s="8"/>
      <c r="B162" s="8" t="s">
        <v>115</v>
      </c>
      <c r="C162" s="9">
        <v>20</v>
      </c>
      <c r="D162" s="9">
        <v>4.6</v>
      </c>
      <c r="E162" s="9">
        <v>5.8</v>
      </c>
      <c r="F162" s="9">
        <v>0</v>
      </c>
      <c r="G162" s="9">
        <v>71</v>
      </c>
      <c r="H162" s="9">
        <v>0.01</v>
      </c>
      <c r="I162" s="9">
        <v>0.32</v>
      </c>
      <c r="J162" s="9">
        <v>0.05</v>
      </c>
      <c r="K162" s="9">
        <v>0</v>
      </c>
      <c r="L162" s="9">
        <v>200</v>
      </c>
      <c r="M162" s="9">
        <v>108</v>
      </c>
      <c r="N162" s="9">
        <v>10</v>
      </c>
      <c r="O162" s="9">
        <v>0.22</v>
      </c>
    </row>
    <row r="163" spans="1:15" ht="15" thickBot="1">
      <c r="A163" s="37">
        <v>986</v>
      </c>
      <c r="B163" s="41" t="s">
        <v>74</v>
      </c>
      <c r="C163" s="42" t="s">
        <v>22</v>
      </c>
      <c r="D163" s="42">
        <v>0.2</v>
      </c>
      <c r="E163" s="42">
        <v>0</v>
      </c>
      <c r="F163" s="42">
        <v>15</v>
      </c>
      <c r="G163" s="42">
        <v>58</v>
      </c>
      <c r="H163" s="42">
        <v>0</v>
      </c>
      <c r="I163" s="42">
        <v>0.02</v>
      </c>
      <c r="J163" s="42">
        <v>0</v>
      </c>
      <c r="K163" s="42">
        <v>0</v>
      </c>
      <c r="L163" s="42">
        <v>1.29</v>
      </c>
      <c r="M163" s="42">
        <v>1.6</v>
      </c>
      <c r="N163" s="42">
        <v>0.88</v>
      </c>
      <c r="O163" s="42">
        <v>0.21</v>
      </c>
    </row>
    <row r="164" spans="1:15" ht="15" thickBot="1">
      <c r="A164" s="10"/>
      <c r="B164" s="11" t="s">
        <v>23</v>
      </c>
      <c r="C164" s="11"/>
      <c r="D164" s="11">
        <f aca="true" t="shared" si="12" ref="D164:J164">SUM(D160:D163)</f>
        <v>22.099999999999998</v>
      </c>
      <c r="E164" s="11">
        <f t="shared" si="12"/>
        <v>23.1</v>
      </c>
      <c r="F164" s="11">
        <f t="shared" si="12"/>
        <v>15.7</v>
      </c>
      <c r="G164" s="11">
        <f t="shared" si="12"/>
        <v>357</v>
      </c>
      <c r="H164" s="11">
        <f t="shared" si="12"/>
        <v>0.54</v>
      </c>
      <c r="I164" s="11">
        <f t="shared" si="12"/>
        <v>0.66</v>
      </c>
      <c r="J164" s="11">
        <f t="shared" si="12"/>
        <v>0.35</v>
      </c>
      <c r="K164" s="11">
        <f>SUM(K160:K163)</f>
        <v>0</v>
      </c>
      <c r="L164" s="11">
        <f>SUM(L160:L163)</f>
        <v>456.29</v>
      </c>
      <c r="M164" s="11">
        <f>SUM(M160:M163)</f>
        <v>409.6</v>
      </c>
      <c r="N164" s="11">
        <f>SUM(N160:N163)</f>
        <v>32.88</v>
      </c>
      <c r="O164" s="11">
        <f>SUM(O160:O163)</f>
        <v>3.1500000000000004</v>
      </c>
    </row>
    <row r="165" spans="1:15" ht="14.25">
      <c r="A165" s="75" t="s">
        <v>24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7"/>
    </row>
    <row r="166" spans="1:15" ht="20.25">
      <c r="A166" s="48">
        <v>43</v>
      </c>
      <c r="B166" s="47" t="s">
        <v>116</v>
      </c>
      <c r="C166" s="48">
        <v>40</v>
      </c>
      <c r="D166" s="48">
        <v>0.68</v>
      </c>
      <c r="E166" s="48">
        <v>1.2</v>
      </c>
      <c r="F166" s="48">
        <v>1.44</v>
      </c>
      <c r="G166" s="48">
        <v>27.2</v>
      </c>
      <c r="H166" s="48">
        <v>0.01</v>
      </c>
      <c r="I166" s="48">
        <v>10.3</v>
      </c>
      <c r="J166" s="48">
        <v>0.34</v>
      </c>
      <c r="K166" s="48">
        <v>0.04</v>
      </c>
      <c r="L166" s="48">
        <v>18.62</v>
      </c>
      <c r="M166" s="48">
        <v>13.44</v>
      </c>
      <c r="N166" s="48">
        <v>7.55</v>
      </c>
      <c r="O166" s="48">
        <v>0.24</v>
      </c>
    </row>
    <row r="167" spans="1:15" ht="30">
      <c r="A167" s="48">
        <v>110</v>
      </c>
      <c r="B167" s="47" t="s">
        <v>117</v>
      </c>
      <c r="C167" s="48" t="s">
        <v>27</v>
      </c>
      <c r="D167" s="48">
        <v>4.25</v>
      </c>
      <c r="E167" s="48">
        <v>8.3</v>
      </c>
      <c r="F167" s="48">
        <v>22.2</v>
      </c>
      <c r="G167" s="48">
        <v>171.2</v>
      </c>
      <c r="H167" s="48">
        <v>0.02</v>
      </c>
      <c r="I167" s="48">
        <v>16.07</v>
      </c>
      <c r="J167" s="48">
        <v>0.11</v>
      </c>
      <c r="K167" s="48">
        <v>0.14</v>
      </c>
      <c r="L167" s="48">
        <v>12.15</v>
      </c>
      <c r="M167" s="48">
        <v>44.95</v>
      </c>
      <c r="N167" s="48">
        <v>24.44</v>
      </c>
      <c r="O167" s="48">
        <v>0.9</v>
      </c>
    </row>
    <row r="168" spans="1:15" ht="14.25">
      <c r="A168" s="48">
        <v>401</v>
      </c>
      <c r="B168" s="47" t="s">
        <v>69</v>
      </c>
      <c r="C168" s="48">
        <v>100</v>
      </c>
      <c r="D168" s="48">
        <v>4.88</v>
      </c>
      <c r="E168" s="48">
        <v>2.29</v>
      </c>
      <c r="F168" s="48">
        <v>1.4</v>
      </c>
      <c r="G168" s="48">
        <v>46.2</v>
      </c>
      <c r="H168" s="48">
        <v>0.04</v>
      </c>
      <c r="I168" s="48">
        <v>0.4</v>
      </c>
      <c r="J168" s="48">
        <v>0</v>
      </c>
      <c r="K168" s="48">
        <v>0.17</v>
      </c>
      <c r="L168" s="48">
        <v>6.39</v>
      </c>
      <c r="M168" s="48">
        <v>90.12</v>
      </c>
      <c r="N168" s="48">
        <v>10.67</v>
      </c>
      <c r="O168" s="48">
        <v>1.32</v>
      </c>
    </row>
    <row r="169" spans="1:15" ht="14.25">
      <c r="A169" s="48">
        <v>112</v>
      </c>
      <c r="B169" s="47" t="s">
        <v>70</v>
      </c>
      <c r="C169" s="48">
        <v>180</v>
      </c>
      <c r="D169" s="48">
        <v>6.3</v>
      </c>
      <c r="E169" s="48">
        <v>7.8</v>
      </c>
      <c r="F169" s="48">
        <v>28.4</v>
      </c>
      <c r="G169" s="48">
        <v>163</v>
      </c>
      <c r="H169" s="48">
        <v>0.06</v>
      </c>
      <c r="I169" s="48">
        <v>0</v>
      </c>
      <c r="J169" s="48">
        <v>0</v>
      </c>
      <c r="K169" s="48">
        <v>2.1</v>
      </c>
      <c r="L169" s="48">
        <v>7.45</v>
      </c>
      <c r="M169" s="48">
        <v>97.21</v>
      </c>
      <c r="N169" s="48">
        <v>19.93</v>
      </c>
      <c r="O169" s="48">
        <v>0.37</v>
      </c>
    </row>
    <row r="170" spans="1:15" ht="14.25">
      <c r="A170" s="48">
        <v>694</v>
      </c>
      <c r="B170" s="47" t="s">
        <v>118</v>
      </c>
      <c r="C170" s="48">
        <v>200</v>
      </c>
      <c r="D170" s="48">
        <v>4.7</v>
      </c>
      <c r="E170" s="48">
        <v>5</v>
      </c>
      <c r="F170" s="48">
        <v>31.8</v>
      </c>
      <c r="G170" s="48">
        <v>187</v>
      </c>
      <c r="H170" s="48">
        <v>0.03</v>
      </c>
      <c r="I170" s="48">
        <v>0.98</v>
      </c>
      <c r="J170" s="48">
        <v>0.03</v>
      </c>
      <c r="K170" s="48">
        <v>0</v>
      </c>
      <c r="L170" s="48">
        <v>90.8</v>
      </c>
      <c r="M170" s="48">
        <v>67.5</v>
      </c>
      <c r="N170" s="48">
        <v>90.8</v>
      </c>
      <c r="O170" s="48">
        <v>0.37</v>
      </c>
    </row>
    <row r="171" spans="1:15" ht="14.25">
      <c r="A171" s="48">
        <v>1003</v>
      </c>
      <c r="B171" s="47" t="s">
        <v>71</v>
      </c>
      <c r="C171" s="48">
        <v>50</v>
      </c>
      <c r="D171" s="48">
        <v>5.06</v>
      </c>
      <c r="E171" s="48">
        <v>4.13</v>
      </c>
      <c r="F171" s="48">
        <v>37.6</v>
      </c>
      <c r="G171" s="48">
        <v>264</v>
      </c>
      <c r="H171" s="48">
        <v>0.22</v>
      </c>
      <c r="I171" s="48">
        <v>0</v>
      </c>
      <c r="J171" s="48">
        <v>0</v>
      </c>
      <c r="K171" s="48">
        <v>0</v>
      </c>
      <c r="L171" s="48">
        <v>62</v>
      </c>
      <c r="M171" s="48">
        <v>178</v>
      </c>
      <c r="N171" s="48">
        <v>26</v>
      </c>
      <c r="O171" s="48">
        <v>2.6</v>
      </c>
    </row>
    <row r="172" spans="1:15" ht="21" thickBot="1">
      <c r="A172" s="9"/>
      <c r="B172" s="8" t="s">
        <v>109</v>
      </c>
      <c r="C172" s="9">
        <v>32.5</v>
      </c>
      <c r="D172" s="9">
        <v>0.4</v>
      </c>
      <c r="E172" s="9">
        <v>0.01</v>
      </c>
      <c r="F172" s="9">
        <v>2.49</v>
      </c>
      <c r="G172" s="9">
        <v>12.2</v>
      </c>
      <c r="H172" s="9">
        <v>0.03</v>
      </c>
      <c r="I172" s="9">
        <v>0</v>
      </c>
      <c r="J172" s="9">
        <v>0</v>
      </c>
      <c r="K172" s="9">
        <v>0</v>
      </c>
      <c r="L172" s="9">
        <v>10.73</v>
      </c>
      <c r="M172" s="9">
        <v>21.1</v>
      </c>
      <c r="N172" s="9">
        <v>18.85</v>
      </c>
      <c r="O172" s="9">
        <v>1.46</v>
      </c>
    </row>
    <row r="173" spans="1:15" ht="15" thickBot="1">
      <c r="A173" s="23"/>
      <c r="B173" s="24" t="s">
        <v>23</v>
      </c>
      <c r="C173" s="11"/>
      <c r="D173" s="11">
        <f aca="true" t="shared" si="13" ref="D173:O173">D166+D167+D168+D169+D170+D171+D172</f>
        <v>26.269999999999996</v>
      </c>
      <c r="E173" s="11">
        <f t="shared" si="13"/>
        <v>28.73</v>
      </c>
      <c r="F173" s="11">
        <f t="shared" si="13"/>
        <v>125.33</v>
      </c>
      <c r="G173" s="11">
        <f t="shared" si="13"/>
        <v>870.8</v>
      </c>
      <c r="H173" s="11">
        <f t="shared" si="13"/>
        <v>0.41000000000000003</v>
      </c>
      <c r="I173" s="11">
        <f t="shared" si="13"/>
        <v>27.75</v>
      </c>
      <c r="J173" s="11">
        <f t="shared" si="13"/>
        <v>0.48</v>
      </c>
      <c r="K173" s="11">
        <f t="shared" si="13"/>
        <v>2.45</v>
      </c>
      <c r="L173" s="11">
        <f t="shared" si="13"/>
        <v>208.14</v>
      </c>
      <c r="M173" s="11">
        <f t="shared" si="13"/>
        <v>512.3199999999999</v>
      </c>
      <c r="N173" s="11">
        <f t="shared" si="13"/>
        <v>198.23999999999998</v>
      </c>
      <c r="O173" s="11">
        <f t="shared" si="13"/>
        <v>7.260000000000001</v>
      </c>
    </row>
    <row r="174" spans="1:15" ht="15" thickBot="1">
      <c r="A174" s="23"/>
      <c r="B174" s="24" t="s">
        <v>34</v>
      </c>
      <c r="C174" s="11"/>
      <c r="D174" s="11">
        <f aca="true" t="shared" si="14" ref="D174:O174">D164+D173</f>
        <v>48.36999999999999</v>
      </c>
      <c r="E174" s="11">
        <f t="shared" si="14"/>
        <v>51.83</v>
      </c>
      <c r="F174" s="11">
        <f t="shared" si="14"/>
        <v>141.03</v>
      </c>
      <c r="G174" s="11">
        <f t="shared" si="14"/>
        <v>1227.8</v>
      </c>
      <c r="H174" s="11">
        <f t="shared" si="14"/>
        <v>0.9500000000000001</v>
      </c>
      <c r="I174" s="11">
        <f t="shared" si="14"/>
        <v>28.41</v>
      </c>
      <c r="J174" s="11">
        <f t="shared" si="14"/>
        <v>0.83</v>
      </c>
      <c r="K174" s="11">
        <f t="shared" si="14"/>
        <v>2.45</v>
      </c>
      <c r="L174" s="11">
        <f t="shared" si="14"/>
        <v>664.4300000000001</v>
      </c>
      <c r="M174" s="11">
        <f t="shared" si="14"/>
        <v>921.92</v>
      </c>
      <c r="N174" s="11">
        <f t="shared" si="14"/>
        <v>231.11999999999998</v>
      </c>
      <c r="O174" s="11">
        <f t="shared" si="14"/>
        <v>10.41</v>
      </c>
    </row>
    <row r="176" ht="15">
      <c r="A176" s="19" t="s">
        <v>38</v>
      </c>
    </row>
    <row r="177" spans="1:15" ht="15" customHeight="1">
      <c r="A177" s="79" t="s">
        <v>1</v>
      </c>
      <c r="B177" s="47" t="s">
        <v>2</v>
      </c>
      <c r="C177" s="46" t="s">
        <v>129</v>
      </c>
      <c r="D177" s="71" t="s">
        <v>4</v>
      </c>
      <c r="E177" s="72"/>
      <c r="F177" s="73"/>
      <c r="G177" s="81" t="s">
        <v>128</v>
      </c>
      <c r="H177" s="71" t="s">
        <v>5</v>
      </c>
      <c r="I177" s="72"/>
      <c r="J177" s="72"/>
      <c r="K177" s="73"/>
      <c r="L177" s="71" t="s">
        <v>6</v>
      </c>
      <c r="M177" s="72"/>
      <c r="N177" s="72"/>
      <c r="O177" s="73"/>
    </row>
    <row r="178" spans="1:15" ht="14.25">
      <c r="A178" s="79"/>
      <c r="B178" s="47" t="s">
        <v>3</v>
      </c>
      <c r="C178" s="78" t="s">
        <v>7</v>
      </c>
      <c r="D178" s="52" t="s">
        <v>8</v>
      </c>
      <c r="E178" s="52" t="s">
        <v>9</v>
      </c>
      <c r="F178" s="52" t="s">
        <v>10</v>
      </c>
      <c r="G178" s="82"/>
      <c r="H178" s="52" t="s">
        <v>11</v>
      </c>
      <c r="I178" s="52" t="s">
        <v>12</v>
      </c>
      <c r="J178" s="52" t="s">
        <v>13</v>
      </c>
      <c r="K178" s="52" t="s">
        <v>14</v>
      </c>
      <c r="L178" s="51" t="s">
        <v>15</v>
      </c>
      <c r="M178" s="51" t="s">
        <v>16</v>
      </c>
      <c r="N178" s="51" t="s">
        <v>17</v>
      </c>
      <c r="O178" s="46" t="s">
        <v>18</v>
      </c>
    </row>
    <row r="179" spans="1:15" ht="33.75" customHeight="1">
      <c r="A179" s="79"/>
      <c r="B179" s="50" t="s">
        <v>49</v>
      </c>
      <c r="C179" s="78"/>
      <c r="D179" s="46" t="s">
        <v>7</v>
      </c>
      <c r="E179" s="46" t="s">
        <v>7</v>
      </c>
      <c r="F179" s="46" t="s">
        <v>7</v>
      </c>
      <c r="G179" s="46" t="s">
        <v>7</v>
      </c>
      <c r="H179" s="46" t="s">
        <v>7</v>
      </c>
      <c r="I179" s="46" t="s">
        <v>7</v>
      </c>
      <c r="J179" s="46" t="s">
        <v>7</v>
      </c>
      <c r="K179" s="46" t="s">
        <v>7</v>
      </c>
      <c r="L179" s="46" t="s">
        <v>7</v>
      </c>
      <c r="M179" s="46" t="s">
        <v>7</v>
      </c>
      <c r="N179" s="46" t="s">
        <v>7</v>
      </c>
      <c r="O179" s="46" t="s">
        <v>7</v>
      </c>
    </row>
    <row r="180" spans="1:15" ht="30">
      <c r="A180" s="27">
        <v>22</v>
      </c>
      <c r="B180" s="33" t="s">
        <v>72</v>
      </c>
      <c r="C180" s="27">
        <v>30</v>
      </c>
      <c r="D180" s="27">
        <v>0.43</v>
      </c>
      <c r="E180" s="27">
        <v>0.71</v>
      </c>
      <c r="F180" s="27">
        <v>1.34</v>
      </c>
      <c r="G180" s="27">
        <v>13.9</v>
      </c>
      <c r="H180" s="27">
        <v>0.03</v>
      </c>
      <c r="I180" s="27">
        <v>1.43</v>
      </c>
      <c r="J180" s="27">
        <v>0</v>
      </c>
      <c r="K180" s="27">
        <v>0.07</v>
      </c>
      <c r="L180" s="27">
        <v>6.24</v>
      </c>
      <c r="M180" s="27">
        <v>13.08</v>
      </c>
      <c r="N180" s="27">
        <v>6.32</v>
      </c>
      <c r="O180" s="27">
        <v>0.162</v>
      </c>
    </row>
    <row r="181" spans="1:15" ht="14.25">
      <c r="A181" s="34"/>
      <c r="B181" s="35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</row>
    <row r="182" spans="1:15" ht="14.25">
      <c r="A182" s="34"/>
      <c r="B182" s="35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</row>
    <row r="183" ht="14.25">
      <c r="A183" s="49" t="s">
        <v>0</v>
      </c>
    </row>
    <row r="184" ht="14.25">
      <c r="A184" s="49" t="s">
        <v>73</v>
      </c>
    </row>
    <row r="185" ht="14.25">
      <c r="A185" s="49" t="s">
        <v>127</v>
      </c>
    </row>
    <row r="186" spans="1:15" ht="21.75" customHeight="1">
      <c r="A186" s="79" t="s">
        <v>1</v>
      </c>
      <c r="B186" s="47" t="s">
        <v>2</v>
      </c>
      <c r="C186" s="46" t="s">
        <v>129</v>
      </c>
      <c r="D186" s="71" t="s">
        <v>4</v>
      </c>
      <c r="E186" s="72"/>
      <c r="F186" s="73"/>
      <c r="G186" s="81" t="s">
        <v>128</v>
      </c>
      <c r="H186" s="71" t="s">
        <v>5</v>
      </c>
      <c r="I186" s="72"/>
      <c r="J186" s="72"/>
      <c r="K186" s="73"/>
      <c r="L186" s="71" t="s">
        <v>6</v>
      </c>
      <c r="M186" s="72"/>
      <c r="N186" s="72"/>
      <c r="O186" s="73"/>
    </row>
    <row r="187" spans="1:15" ht="14.25">
      <c r="A187" s="79"/>
      <c r="B187" s="47" t="s">
        <v>3</v>
      </c>
      <c r="C187" s="78" t="s">
        <v>7</v>
      </c>
      <c r="D187" s="52" t="s">
        <v>8</v>
      </c>
      <c r="E187" s="52" t="s">
        <v>9</v>
      </c>
      <c r="F187" s="52" t="s">
        <v>10</v>
      </c>
      <c r="G187" s="82"/>
      <c r="H187" s="52" t="s">
        <v>11</v>
      </c>
      <c r="I187" s="52" t="s">
        <v>12</v>
      </c>
      <c r="J187" s="52" t="s">
        <v>13</v>
      </c>
      <c r="K187" s="52" t="s">
        <v>14</v>
      </c>
      <c r="L187" s="51" t="s">
        <v>15</v>
      </c>
      <c r="M187" s="51" t="s">
        <v>16</v>
      </c>
      <c r="N187" s="51" t="s">
        <v>17</v>
      </c>
      <c r="O187" s="46" t="s">
        <v>18</v>
      </c>
    </row>
    <row r="188" spans="1:15" ht="33.75" customHeight="1">
      <c r="A188" s="79"/>
      <c r="B188" s="50"/>
      <c r="C188" s="78"/>
      <c r="D188" s="46" t="s">
        <v>7</v>
      </c>
      <c r="E188" s="46" t="s">
        <v>7</v>
      </c>
      <c r="F188" s="46" t="s">
        <v>7</v>
      </c>
      <c r="G188" s="46" t="s">
        <v>7</v>
      </c>
      <c r="H188" s="46" t="s">
        <v>7</v>
      </c>
      <c r="I188" s="46" t="s">
        <v>7</v>
      </c>
      <c r="J188" s="46" t="s">
        <v>7</v>
      </c>
      <c r="K188" s="46" t="s">
        <v>7</v>
      </c>
      <c r="L188" s="46" t="s">
        <v>7</v>
      </c>
      <c r="M188" s="46" t="s">
        <v>7</v>
      </c>
      <c r="N188" s="46" t="s">
        <v>7</v>
      </c>
      <c r="O188" s="46" t="s">
        <v>7</v>
      </c>
    </row>
    <row r="189" spans="1:15" ht="14.25">
      <c r="A189" s="90" t="s">
        <v>19</v>
      </c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1:15" ht="20.25">
      <c r="A190" s="47">
        <v>221</v>
      </c>
      <c r="B190" s="47" t="s">
        <v>119</v>
      </c>
      <c r="C190" s="47">
        <v>200</v>
      </c>
      <c r="D190" s="47">
        <v>5.08</v>
      </c>
      <c r="E190" s="48">
        <v>4.6</v>
      </c>
      <c r="F190" s="48">
        <v>0.28</v>
      </c>
      <c r="G190" s="48">
        <v>63</v>
      </c>
      <c r="H190" s="48">
        <v>0.03</v>
      </c>
      <c r="I190" s="48">
        <v>0</v>
      </c>
      <c r="J190" s="48">
        <v>0.1</v>
      </c>
      <c r="K190" s="48">
        <v>0</v>
      </c>
      <c r="L190" s="48">
        <v>22</v>
      </c>
      <c r="M190" s="48">
        <v>76.8</v>
      </c>
      <c r="N190" s="48">
        <v>42.9</v>
      </c>
      <c r="O190" s="48">
        <v>2.62</v>
      </c>
    </row>
    <row r="191" spans="1:15" ht="15" thickBot="1">
      <c r="A191" s="47">
        <v>686</v>
      </c>
      <c r="B191" s="47" t="s">
        <v>74</v>
      </c>
      <c r="C191" s="48" t="s">
        <v>22</v>
      </c>
      <c r="D191" s="48">
        <v>0.2</v>
      </c>
      <c r="E191" s="48">
        <v>0</v>
      </c>
      <c r="F191" s="48">
        <v>15</v>
      </c>
      <c r="G191" s="48">
        <v>58</v>
      </c>
      <c r="H191" s="48">
        <v>0</v>
      </c>
      <c r="I191" s="48">
        <v>0.02</v>
      </c>
      <c r="J191" s="48">
        <v>0</v>
      </c>
      <c r="K191" s="48">
        <v>0</v>
      </c>
      <c r="L191" s="48">
        <v>1.29</v>
      </c>
      <c r="M191" s="48">
        <v>1.6</v>
      </c>
      <c r="N191" s="48">
        <v>0.88</v>
      </c>
      <c r="O191" s="48">
        <v>0.21</v>
      </c>
    </row>
    <row r="192" spans="1:15" ht="15" thickBot="1">
      <c r="A192" s="10"/>
      <c r="B192" s="11" t="s">
        <v>23</v>
      </c>
      <c r="C192" s="11"/>
      <c r="D192" s="11">
        <f aca="true" t="shared" si="15" ref="D192:O192">SUM(D190:D191)</f>
        <v>5.28</v>
      </c>
      <c r="E192" s="11">
        <f t="shared" si="15"/>
        <v>4.6</v>
      </c>
      <c r="F192" s="11">
        <f t="shared" si="15"/>
        <v>15.28</v>
      </c>
      <c r="G192" s="11">
        <f t="shared" si="15"/>
        <v>121</v>
      </c>
      <c r="H192" s="11">
        <f t="shared" si="15"/>
        <v>0.03</v>
      </c>
      <c r="I192" s="11">
        <f t="shared" si="15"/>
        <v>0.02</v>
      </c>
      <c r="J192" s="11">
        <f t="shared" si="15"/>
        <v>0.1</v>
      </c>
      <c r="K192" s="11">
        <f t="shared" si="15"/>
        <v>0</v>
      </c>
      <c r="L192" s="11">
        <f t="shared" si="15"/>
        <v>23.29</v>
      </c>
      <c r="M192" s="11">
        <f t="shared" si="15"/>
        <v>78.39999999999999</v>
      </c>
      <c r="N192" s="11">
        <f t="shared" si="15"/>
        <v>43.78</v>
      </c>
      <c r="O192" s="11">
        <f t="shared" si="15"/>
        <v>2.83</v>
      </c>
    </row>
    <row r="193" spans="1:15" ht="15" customHeight="1">
      <c r="A193" s="87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9"/>
    </row>
    <row r="194" spans="1:15" ht="21.75" customHeight="1">
      <c r="A194" s="48"/>
      <c r="B194" s="47" t="s">
        <v>120</v>
      </c>
      <c r="C194" s="48">
        <v>40</v>
      </c>
      <c r="D194" s="48">
        <v>0.56</v>
      </c>
      <c r="E194" s="48">
        <v>1.64</v>
      </c>
      <c r="F194" s="48">
        <v>1.32</v>
      </c>
      <c r="G194" s="48">
        <v>22.8</v>
      </c>
      <c r="H194" s="48">
        <v>0</v>
      </c>
      <c r="I194" s="48">
        <v>8</v>
      </c>
      <c r="J194" s="48">
        <v>0</v>
      </c>
      <c r="K194" s="48">
        <v>0</v>
      </c>
      <c r="L194" s="48">
        <v>14.4</v>
      </c>
      <c r="M194" s="48">
        <v>9.6</v>
      </c>
      <c r="N194" s="48">
        <v>0</v>
      </c>
      <c r="O194" s="48">
        <v>0.08</v>
      </c>
    </row>
    <row r="195" spans="1:15" ht="20.25">
      <c r="A195" s="48">
        <v>133</v>
      </c>
      <c r="B195" s="47" t="s">
        <v>75</v>
      </c>
      <c r="C195" s="48">
        <v>250</v>
      </c>
      <c r="D195" s="48">
        <v>4.5</v>
      </c>
      <c r="E195" s="48">
        <v>5.6</v>
      </c>
      <c r="F195" s="48">
        <v>35</v>
      </c>
      <c r="G195" s="48">
        <v>150</v>
      </c>
      <c r="H195" s="48">
        <v>0.04</v>
      </c>
      <c r="I195" s="48">
        <v>17.45</v>
      </c>
      <c r="J195" s="48">
        <v>0.03</v>
      </c>
      <c r="K195" s="48">
        <v>0.21</v>
      </c>
      <c r="L195" s="48">
        <v>15</v>
      </c>
      <c r="M195" s="48">
        <v>35.63</v>
      </c>
      <c r="N195" s="48">
        <v>24.95</v>
      </c>
      <c r="O195" s="48">
        <v>1</v>
      </c>
    </row>
    <row r="196" spans="1:15" ht="14.25">
      <c r="A196" s="48">
        <v>618</v>
      </c>
      <c r="B196" s="47" t="s">
        <v>76</v>
      </c>
      <c r="C196" s="48" t="s">
        <v>77</v>
      </c>
      <c r="D196" s="48">
        <v>11.3</v>
      </c>
      <c r="E196" s="48">
        <v>13.2</v>
      </c>
      <c r="F196" s="48">
        <v>15.2</v>
      </c>
      <c r="G196" s="48">
        <v>295</v>
      </c>
      <c r="H196" s="48">
        <v>0.08</v>
      </c>
      <c r="I196" s="48">
        <v>0.8</v>
      </c>
      <c r="J196" s="48">
        <v>45.3</v>
      </c>
      <c r="K196" s="48">
        <v>0.69</v>
      </c>
      <c r="L196" s="48">
        <v>46.3</v>
      </c>
      <c r="M196" s="48">
        <v>162.5</v>
      </c>
      <c r="N196" s="48">
        <v>32.1</v>
      </c>
      <c r="O196" s="48">
        <v>1.3</v>
      </c>
    </row>
    <row r="197" spans="1:15" ht="14.25">
      <c r="A197" s="48">
        <v>511</v>
      </c>
      <c r="B197" s="47" t="s">
        <v>78</v>
      </c>
      <c r="C197" s="48">
        <v>150</v>
      </c>
      <c r="D197" s="48">
        <v>2.4</v>
      </c>
      <c r="E197" s="48">
        <v>6</v>
      </c>
      <c r="F197" s="48">
        <v>9</v>
      </c>
      <c r="G197" s="48">
        <v>244.5</v>
      </c>
      <c r="H197" s="48">
        <v>0</v>
      </c>
      <c r="I197" s="48">
        <v>0.03</v>
      </c>
      <c r="J197" s="48">
        <v>0.5</v>
      </c>
      <c r="K197" s="48">
        <v>0.2</v>
      </c>
      <c r="L197" s="48">
        <v>3.68</v>
      </c>
      <c r="M197" s="48">
        <v>55</v>
      </c>
      <c r="N197" s="48">
        <v>18.02</v>
      </c>
      <c r="O197" s="48">
        <v>0.37</v>
      </c>
    </row>
    <row r="198" spans="1:15" ht="20.25" customHeight="1">
      <c r="A198" s="48">
        <v>639</v>
      </c>
      <c r="B198" s="47" t="s">
        <v>57</v>
      </c>
      <c r="C198" s="48">
        <v>200</v>
      </c>
      <c r="D198" s="48">
        <v>0.16</v>
      </c>
      <c r="E198" s="48">
        <v>23.9</v>
      </c>
      <c r="F198" s="48">
        <v>111</v>
      </c>
      <c r="G198" s="48">
        <v>0.01</v>
      </c>
      <c r="H198" s="48">
        <v>0.01</v>
      </c>
      <c r="I198" s="48">
        <v>1.72</v>
      </c>
      <c r="J198" s="48">
        <v>0</v>
      </c>
      <c r="K198" s="48">
        <v>0.08</v>
      </c>
      <c r="L198" s="48">
        <v>14.48</v>
      </c>
      <c r="M198" s="48">
        <v>4.4</v>
      </c>
      <c r="N198" s="48">
        <v>3.6</v>
      </c>
      <c r="O198" s="48">
        <v>0.94</v>
      </c>
    </row>
    <row r="199" spans="1:15" ht="14.25">
      <c r="A199" s="48">
        <v>471</v>
      </c>
      <c r="B199" s="47" t="s">
        <v>79</v>
      </c>
      <c r="C199" s="48">
        <v>60</v>
      </c>
      <c r="D199" s="48">
        <v>5.06</v>
      </c>
      <c r="E199" s="48">
        <v>4.13</v>
      </c>
      <c r="F199" s="48">
        <v>37.6</v>
      </c>
      <c r="G199" s="48">
        <v>264</v>
      </c>
      <c r="H199" s="48">
        <v>0.22</v>
      </c>
      <c r="I199" s="48">
        <v>0</v>
      </c>
      <c r="J199" s="48">
        <v>0</v>
      </c>
      <c r="K199" s="48">
        <v>0</v>
      </c>
      <c r="L199" s="48">
        <v>62</v>
      </c>
      <c r="M199" s="48">
        <v>178</v>
      </c>
      <c r="N199" s="48">
        <v>26</v>
      </c>
      <c r="O199" s="48">
        <v>2.6</v>
      </c>
    </row>
    <row r="200" spans="1:15" ht="30.75" thickBot="1">
      <c r="A200" s="9"/>
      <c r="B200" s="8" t="s">
        <v>121</v>
      </c>
      <c r="C200" s="9">
        <v>32.5</v>
      </c>
      <c r="D200" s="9">
        <v>0.4</v>
      </c>
      <c r="E200" s="9">
        <v>0.01</v>
      </c>
      <c r="F200" s="9">
        <v>2.49</v>
      </c>
      <c r="G200" s="9">
        <v>12.2</v>
      </c>
      <c r="H200" s="9">
        <v>0.03</v>
      </c>
      <c r="I200" s="9">
        <v>0</v>
      </c>
      <c r="J200" s="9">
        <v>0</v>
      </c>
      <c r="K200" s="9">
        <v>0</v>
      </c>
      <c r="L200" s="9">
        <v>10.73</v>
      </c>
      <c r="M200" s="9">
        <v>21.1</v>
      </c>
      <c r="N200" s="9">
        <v>18.85</v>
      </c>
      <c r="O200" s="9">
        <v>1.46</v>
      </c>
    </row>
    <row r="201" spans="1:15" ht="15" thickBot="1">
      <c r="A201" s="23"/>
      <c r="B201" s="24" t="s">
        <v>23</v>
      </c>
      <c r="C201" s="11"/>
      <c r="D201" s="11">
        <f aca="true" t="shared" si="16" ref="D201:O201">D194+D195+D196+D197+D198+D199+D200</f>
        <v>24.379999999999995</v>
      </c>
      <c r="E201" s="11">
        <f t="shared" si="16"/>
        <v>54.48</v>
      </c>
      <c r="F201" s="11">
        <f t="shared" si="16"/>
        <v>211.60999999999999</v>
      </c>
      <c r="G201" s="11">
        <f t="shared" si="16"/>
        <v>988.51</v>
      </c>
      <c r="H201" s="11">
        <f t="shared" si="16"/>
        <v>0.38</v>
      </c>
      <c r="I201" s="11">
        <f t="shared" si="16"/>
        <v>28</v>
      </c>
      <c r="J201" s="11">
        <f t="shared" si="16"/>
        <v>45.83</v>
      </c>
      <c r="K201" s="11">
        <f t="shared" si="16"/>
        <v>1.18</v>
      </c>
      <c r="L201" s="11">
        <f t="shared" si="16"/>
        <v>166.59</v>
      </c>
      <c r="M201" s="11">
        <f t="shared" si="16"/>
        <v>466.23</v>
      </c>
      <c r="N201" s="11">
        <f t="shared" si="16"/>
        <v>123.51999999999998</v>
      </c>
      <c r="O201" s="11">
        <f t="shared" si="16"/>
        <v>7.75</v>
      </c>
    </row>
    <row r="202" spans="1:15" ht="15" thickBot="1">
      <c r="A202" s="23"/>
      <c r="B202" s="24" t="s">
        <v>34</v>
      </c>
      <c r="C202" s="11"/>
      <c r="D202" s="11">
        <f aca="true" t="shared" si="17" ref="D202:O202">D192+D201</f>
        <v>29.659999999999997</v>
      </c>
      <c r="E202" s="11">
        <f t="shared" si="17"/>
        <v>59.08</v>
      </c>
      <c r="F202" s="11">
        <f t="shared" si="17"/>
        <v>226.89</v>
      </c>
      <c r="G202" s="11">
        <f t="shared" si="17"/>
        <v>1109.51</v>
      </c>
      <c r="H202" s="11">
        <f t="shared" si="17"/>
        <v>0.41000000000000003</v>
      </c>
      <c r="I202" s="11">
        <f t="shared" si="17"/>
        <v>28.02</v>
      </c>
      <c r="J202" s="11">
        <f t="shared" si="17"/>
        <v>45.93</v>
      </c>
      <c r="K202" s="11">
        <f t="shared" si="17"/>
        <v>1.18</v>
      </c>
      <c r="L202" s="11">
        <f t="shared" si="17"/>
        <v>189.88</v>
      </c>
      <c r="M202" s="11">
        <f t="shared" si="17"/>
        <v>544.63</v>
      </c>
      <c r="N202" s="11">
        <f t="shared" si="17"/>
        <v>167.29999999999998</v>
      </c>
      <c r="O202" s="11">
        <f t="shared" si="17"/>
        <v>10.58</v>
      </c>
    </row>
    <row r="204" ht="15">
      <c r="A204" s="19" t="s">
        <v>38</v>
      </c>
    </row>
    <row r="205" spans="1:15" ht="15" customHeight="1">
      <c r="A205" s="79" t="s">
        <v>1</v>
      </c>
      <c r="B205" s="47" t="s">
        <v>2</v>
      </c>
      <c r="C205" s="46" t="s">
        <v>129</v>
      </c>
      <c r="D205" s="71" t="s">
        <v>4</v>
      </c>
      <c r="E205" s="72"/>
      <c r="F205" s="73"/>
      <c r="G205" s="81" t="s">
        <v>128</v>
      </c>
      <c r="H205" s="71" t="s">
        <v>5</v>
      </c>
      <c r="I205" s="72"/>
      <c r="J205" s="72"/>
      <c r="K205" s="73"/>
      <c r="L205" s="71" t="s">
        <v>6</v>
      </c>
      <c r="M205" s="72"/>
      <c r="N205" s="72"/>
      <c r="O205" s="73"/>
    </row>
    <row r="206" spans="1:15" ht="14.25">
      <c r="A206" s="79"/>
      <c r="B206" s="47" t="s">
        <v>3</v>
      </c>
      <c r="C206" s="78" t="s">
        <v>7</v>
      </c>
      <c r="D206" s="52" t="s">
        <v>8</v>
      </c>
      <c r="E206" s="52" t="s">
        <v>9</v>
      </c>
      <c r="F206" s="52" t="s">
        <v>10</v>
      </c>
      <c r="G206" s="82"/>
      <c r="H206" s="52" t="s">
        <v>11</v>
      </c>
      <c r="I206" s="52" t="s">
        <v>12</v>
      </c>
      <c r="J206" s="52" t="s">
        <v>13</v>
      </c>
      <c r="K206" s="52" t="s">
        <v>14</v>
      </c>
      <c r="L206" s="51" t="s">
        <v>15</v>
      </c>
      <c r="M206" s="51" t="s">
        <v>16</v>
      </c>
      <c r="N206" s="51" t="s">
        <v>17</v>
      </c>
      <c r="O206" s="46" t="s">
        <v>18</v>
      </c>
    </row>
    <row r="207" spans="1:15" ht="33.75" customHeight="1">
      <c r="A207" s="79"/>
      <c r="B207" s="50" t="s">
        <v>49</v>
      </c>
      <c r="C207" s="78"/>
      <c r="D207" s="46" t="s">
        <v>7</v>
      </c>
      <c r="E207" s="46" t="s">
        <v>7</v>
      </c>
      <c r="F207" s="46" t="s">
        <v>7</v>
      </c>
      <c r="G207" s="46" t="s">
        <v>7</v>
      </c>
      <c r="H207" s="46" t="s">
        <v>7</v>
      </c>
      <c r="I207" s="46" t="s">
        <v>7</v>
      </c>
      <c r="J207" s="46" t="s">
        <v>7</v>
      </c>
      <c r="K207" s="46" t="s">
        <v>7</v>
      </c>
      <c r="L207" s="46" t="s">
        <v>7</v>
      </c>
      <c r="M207" s="46" t="s">
        <v>7</v>
      </c>
      <c r="N207" s="46" t="s">
        <v>7</v>
      </c>
      <c r="O207" s="46" t="s">
        <v>7</v>
      </c>
    </row>
    <row r="208" spans="1:15" ht="26.25" customHeight="1">
      <c r="A208" s="27"/>
      <c r="B208" s="43" t="s">
        <v>59</v>
      </c>
      <c r="C208" s="27">
        <v>25</v>
      </c>
      <c r="D208" s="27">
        <v>1.08</v>
      </c>
      <c r="E208" s="27">
        <v>3.04</v>
      </c>
      <c r="F208" s="27">
        <v>1.04</v>
      </c>
      <c r="G208" s="27">
        <v>26.8</v>
      </c>
      <c r="H208" s="27">
        <v>0</v>
      </c>
      <c r="I208" s="27">
        <v>7.2</v>
      </c>
      <c r="J208" s="27">
        <v>0</v>
      </c>
      <c r="K208" s="27">
        <v>0</v>
      </c>
      <c r="L208" s="27">
        <v>6.9</v>
      </c>
      <c r="M208" s="27">
        <v>6</v>
      </c>
      <c r="N208" s="27">
        <v>3.5</v>
      </c>
      <c r="O208" s="27">
        <v>0.21</v>
      </c>
    </row>
    <row r="209" spans="1:15" ht="26.25" customHeight="1">
      <c r="A209" s="34"/>
      <c r="B209" s="62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</row>
    <row r="211" ht="14.25">
      <c r="A211" s="49" t="s">
        <v>39</v>
      </c>
    </row>
    <row r="212" ht="14.25">
      <c r="A212" s="49" t="s">
        <v>73</v>
      </c>
    </row>
    <row r="213" ht="14.25">
      <c r="A213" s="49" t="s">
        <v>127</v>
      </c>
    </row>
    <row r="214" spans="1:15" ht="21.75" customHeight="1">
      <c r="A214" s="79" t="s">
        <v>1</v>
      </c>
      <c r="B214" s="47" t="s">
        <v>2</v>
      </c>
      <c r="C214" s="46" t="s">
        <v>129</v>
      </c>
      <c r="D214" s="71" t="s">
        <v>4</v>
      </c>
      <c r="E214" s="72"/>
      <c r="F214" s="73"/>
      <c r="G214" s="81" t="s">
        <v>128</v>
      </c>
      <c r="H214" s="71" t="s">
        <v>5</v>
      </c>
      <c r="I214" s="72"/>
      <c r="J214" s="72"/>
      <c r="K214" s="73"/>
      <c r="L214" s="71" t="s">
        <v>6</v>
      </c>
      <c r="M214" s="72"/>
      <c r="N214" s="72"/>
      <c r="O214" s="73"/>
    </row>
    <row r="215" spans="1:15" ht="14.25">
      <c r="A215" s="79"/>
      <c r="B215" s="47" t="s">
        <v>3</v>
      </c>
      <c r="C215" s="78" t="s">
        <v>7</v>
      </c>
      <c r="D215" s="52" t="s">
        <v>8</v>
      </c>
      <c r="E215" s="52" t="s">
        <v>9</v>
      </c>
      <c r="F215" s="52" t="s">
        <v>10</v>
      </c>
      <c r="G215" s="82"/>
      <c r="H215" s="52" t="s">
        <v>11</v>
      </c>
      <c r="I215" s="52" t="s">
        <v>12</v>
      </c>
      <c r="J215" s="52" t="s">
        <v>13</v>
      </c>
      <c r="K215" s="52" t="s">
        <v>14</v>
      </c>
      <c r="L215" s="51" t="s">
        <v>15</v>
      </c>
      <c r="M215" s="51" t="s">
        <v>16</v>
      </c>
      <c r="N215" s="51" t="s">
        <v>17</v>
      </c>
      <c r="O215" s="46" t="s">
        <v>18</v>
      </c>
    </row>
    <row r="216" spans="1:15" ht="33.75" customHeight="1">
      <c r="A216" s="79"/>
      <c r="B216" s="50"/>
      <c r="C216" s="78"/>
      <c r="D216" s="46" t="s">
        <v>7</v>
      </c>
      <c r="E216" s="46" t="s">
        <v>7</v>
      </c>
      <c r="F216" s="46" t="s">
        <v>7</v>
      </c>
      <c r="G216" s="46" t="s">
        <v>7</v>
      </c>
      <c r="H216" s="46" t="s">
        <v>7</v>
      </c>
      <c r="I216" s="46" t="s">
        <v>7</v>
      </c>
      <c r="J216" s="46" t="s">
        <v>7</v>
      </c>
      <c r="K216" s="46" t="s">
        <v>7</v>
      </c>
      <c r="L216" s="46" t="s">
        <v>7</v>
      </c>
      <c r="M216" s="46" t="s">
        <v>7</v>
      </c>
      <c r="N216" s="46" t="s">
        <v>7</v>
      </c>
      <c r="O216" s="46" t="s">
        <v>7</v>
      </c>
    </row>
    <row r="217" spans="1:15" ht="14.25">
      <c r="A217" s="74" t="s">
        <v>19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</row>
    <row r="218" spans="1:15" ht="20.25">
      <c r="A218" s="47">
        <v>262</v>
      </c>
      <c r="B218" s="47" t="s">
        <v>80</v>
      </c>
      <c r="C218" s="47" t="s">
        <v>108</v>
      </c>
      <c r="D218" s="47">
        <v>9.66</v>
      </c>
      <c r="E218" s="48">
        <v>17.48</v>
      </c>
      <c r="F218" s="48">
        <v>40.85</v>
      </c>
      <c r="G218" s="48">
        <v>323.6</v>
      </c>
      <c r="H218" s="48">
        <v>0.06</v>
      </c>
      <c r="I218" s="48">
        <v>1</v>
      </c>
      <c r="J218" s="48">
        <v>0</v>
      </c>
      <c r="K218" s="48">
        <v>3.9</v>
      </c>
      <c r="L218" s="48">
        <v>94.5</v>
      </c>
      <c r="M218" s="48">
        <v>84.56</v>
      </c>
      <c r="N218" s="48">
        <v>13.78</v>
      </c>
      <c r="O218" s="48">
        <v>0.24</v>
      </c>
    </row>
    <row r="219" spans="1:15" ht="14.25">
      <c r="A219" s="47">
        <v>105</v>
      </c>
      <c r="B219" s="29" t="s">
        <v>40</v>
      </c>
      <c r="C219" s="30" t="s">
        <v>36</v>
      </c>
      <c r="D219" s="29">
        <v>3.8</v>
      </c>
      <c r="E219" s="6">
        <v>0</v>
      </c>
      <c r="F219" s="6">
        <v>32</v>
      </c>
      <c r="G219" s="6">
        <v>71.3</v>
      </c>
      <c r="H219" s="6">
        <v>0.11</v>
      </c>
      <c r="I219" s="6">
        <v>0</v>
      </c>
      <c r="J219" s="6">
        <v>0</v>
      </c>
      <c r="K219" s="6">
        <v>0</v>
      </c>
      <c r="L219" s="6">
        <v>31</v>
      </c>
      <c r="M219" s="6">
        <v>89</v>
      </c>
      <c r="N219" s="6">
        <v>13</v>
      </c>
      <c r="O219" s="6">
        <v>1.3</v>
      </c>
    </row>
    <row r="220" spans="1:15" ht="15" thickBot="1">
      <c r="A220" s="8">
        <v>686</v>
      </c>
      <c r="B220" s="31" t="s">
        <v>74</v>
      </c>
      <c r="C220" s="32" t="s">
        <v>22</v>
      </c>
      <c r="D220" s="32">
        <v>0.2</v>
      </c>
      <c r="E220" s="32">
        <v>0</v>
      </c>
      <c r="F220" s="32">
        <v>15</v>
      </c>
      <c r="G220" s="32">
        <v>58</v>
      </c>
      <c r="H220" s="32">
        <v>0</v>
      </c>
      <c r="I220" s="32">
        <v>0.02</v>
      </c>
      <c r="J220" s="32">
        <v>0</v>
      </c>
      <c r="K220" s="32">
        <v>0</v>
      </c>
      <c r="L220" s="32">
        <v>1.29</v>
      </c>
      <c r="M220" s="32">
        <v>1.6</v>
      </c>
      <c r="N220" s="32">
        <v>0.88</v>
      </c>
      <c r="O220" s="32">
        <v>0.21</v>
      </c>
    </row>
    <row r="221" spans="1:15" ht="15" thickBot="1">
      <c r="A221" s="10"/>
      <c r="B221" s="11" t="s">
        <v>23</v>
      </c>
      <c r="C221" s="11"/>
      <c r="D221" s="11">
        <f aca="true" t="shared" si="18" ref="D221:O221">SUM(D218:D220)</f>
        <v>13.66</v>
      </c>
      <c r="E221" s="11">
        <f t="shared" si="18"/>
        <v>17.48</v>
      </c>
      <c r="F221" s="11">
        <f t="shared" si="18"/>
        <v>87.85</v>
      </c>
      <c r="G221" s="11">
        <f t="shared" si="18"/>
        <v>452.90000000000003</v>
      </c>
      <c r="H221" s="11">
        <f t="shared" si="18"/>
        <v>0.16999999999999998</v>
      </c>
      <c r="I221" s="11">
        <f t="shared" si="18"/>
        <v>1.02</v>
      </c>
      <c r="J221" s="11">
        <f t="shared" si="18"/>
        <v>0</v>
      </c>
      <c r="K221" s="11">
        <f t="shared" si="18"/>
        <v>3.9</v>
      </c>
      <c r="L221" s="11">
        <f t="shared" si="18"/>
        <v>126.79</v>
      </c>
      <c r="M221" s="11">
        <f t="shared" si="18"/>
        <v>175.16</v>
      </c>
      <c r="N221" s="11">
        <f t="shared" si="18"/>
        <v>27.66</v>
      </c>
      <c r="O221" s="11">
        <f t="shared" si="18"/>
        <v>1.75</v>
      </c>
    </row>
    <row r="222" spans="1:15" ht="14.25">
      <c r="A222" s="75" t="s">
        <v>24</v>
      </c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7"/>
    </row>
    <row r="223" spans="1:15" ht="14.25">
      <c r="A223" s="48">
        <v>89</v>
      </c>
      <c r="B223" s="47" t="s">
        <v>122</v>
      </c>
      <c r="C223" s="48">
        <v>40</v>
      </c>
      <c r="D223" s="48">
        <v>0.63</v>
      </c>
      <c r="E223" s="48">
        <v>2</v>
      </c>
      <c r="F223" s="48">
        <v>6.3</v>
      </c>
      <c r="G223" s="48">
        <v>36</v>
      </c>
      <c r="H223" s="48">
        <v>0.01</v>
      </c>
      <c r="I223" s="48">
        <v>10.3</v>
      </c>
      <c r="J223" s="48">
        <v>0.34</v>
      </c>
      <c r="K223" s="48">
        <v>0.04</v>
      </c>
      <c r="L223" s="48">
        <v>18.62</v>
      </c>
      <c r="M223" s="48">
        <v>13.44</v>
      </c>
      <c r="N223" s="48">
        <v>7.55</v>
      </c>
      <c r="O223" s="48">
        <v>0.24</v>
      </c>
    </row>
    <row r="224" spans="1:15" ht="35.25" customHeight="1">
      <c r="A224" s="48">
        <v>135</v>
      </c>
      <c r="B224" s="48" t="s">
        <v>81</v>
      </c>
      <c r="C224" s="48" t="s">
        <v>27</v>
      </c>
      <c r="D224" s="48">
        <v>7</v>
      </c>
      <c r="E224" s="48">
        <v>8.3</v>
      </c>
      <c r="F224" s="48">
        <v>18.5</v>
      </c>
      <c r="G224" s="48">
        <v>172.5</v>
      </c>
      <c r="H224" s="48">
        <v>0.02</v>
      </c>
      <c r="I224" s="48">
        <v>18.1</v>
      </c>
      <c r="J224" s="48">
        <v>2.1</v>
      </c>
      <c r="K224" s="48">
        <v>0.21</v>
      </c>
      <c r="L224" s="48">
        <v>30.05</v>
      </c>
      <c r="M224" s="48">
        <v>38.59</v>
      </c>
      <c r="N224" s="48">
        <v>22.9</v>
      </c>
      <c r="O224" s="48">
        <v>1.06</v>
      </c>
    </row>
    <row r="225" spans="1:15" ht="18.75">
      <c r="A225" s="48">
        <v>701</v>
      </c>
      <c r="B225" s="48" t="s">
        <v>82</v>
      </c>
      <c r="C225" s="48" t="s">
        <v>46</v>
      </c>
      <c r="D225" s="48">
        <v>9.77</v>
      </c>
      <c r="E225" s="48">
        <v>3.58</v>
      </c>
      <c r="F225" s="48">
        <v>8.29</v>
      </c>
      <c r="G225" s="48">
        <v>123.1</v>
      </c>
      <c r="H225" s="48">
        <v>0.18</v>
      </c>
      <c r="I225" s="48">
        <v>1.55</v>
      </c>
      <c r="J225" s="48">
        <v>0.01</v>
      </c>
      <c r="K225" s="48">
        <v>0.14</v>
      </c>
      <c r="L225" s="48">
        <v>21.6</v>
      </c>
      <c r="M225" s="48">
        <v>111.34</v>
      </c>
      <c r="N225" s="48">
        <v>26.06</v>
      </c>
      <c r="O225" s="48">
        <v>1.26</v>
      </c>
    </row>
    <row r="226" spans="1:15" ht="35.25" customHeight="1">
      <c r="A226" s="48">
        <v>648</v>
      </c>
      <c r="B226" s="48" t="s">
        <v>48</v>
      </c>
      <c r="C226" s="48">
        <v>200</v>
      </c>
      <c r="D226" s="48">
        <v>0</v>
      </c>
      <c r="E226" s="48">
        <v>0</v>
      </c>
      <c r="F226" s="48">
        <v>30.6</v>
      </c>
      <c r="G226" s="48">
        <v>118</v>
      </c>
      <c r="H226" s="48">
        <v>0</v>
      </c>
      <c r="I226" s="48">
        <v>15</v>
      </c>
      <c r="J226" s="48">
        <v>0</v>
      </c>
      <c r="K226" s="48">
        <v>0</v>
      </c>
      <c r="L226" s="48">
        <v>4.5</v>
      </c>
      <c r="M226" s="48">
        <v>0</v>
      </c>
      <c r="N226" s="48">
        <v>1</v>
      </c>
      <c r="O226" s="48">
        <v>0.15</v>
      </c>
    </row>
    <row r="227" spans="1:15" ht="18.75">
      <c r="A227" s="48"/>
      <c r="B227" s="48" t="s">
        <v>33</v>
      </c>
      <c r="C227" s="48">
        <v>20</v>
      </c>
      <c r="D227" s="48">
        <v>5.06</v>
      </c>
      <c r="E227" s="48">
        <v>4.13</v>
      </c>
      <c r="F227" s="48">
        <v>37.6</v>
      </c>
      <c r="G227" s="48">
        <v>264</v>
      </c>
      <c r="H227" s="48">
        <v>0.22</v>
      </c>
      <c r="I227" s="48">
        <v>0</v>
      </c>
      <c r="J227" s="48">
        <v>0</v>
      </c>
      <c r="K227" s="48">
        <v>0</v>
      </c>
      <c r="L227" s="48">
        <v>62</v>
      </c>
      <c r="M227" s="48">
        <v>178</v>
      </c>
      <c r="N227" s="48">
        <v>26</v>
      </c>
      <c r="O227" s="48">
        <v>2.6</v>
      </c>
    </row>
    <row r="228" spans="1:15" ht="21" thickBot="1">
      <c r="A228" s="9"/>
      <c r="B228" s="8" t="s">
        <v>109</v>
      </c>
      <c r="C228" s="9">
        <v>32.5</v>
      </c>
      <c r="D228" s="9">
        <v>0.4</v>
      </c>
      <c r="E228" s="9">
        <v>0.01</v>
      </c>
      <c r="F228" s="9">
        <v>2.49</v>
      </c>
      <c r="G228" s="9">
        <v>12.2</v>
      </c>
      <c r="H228" s="9">
        <v>0.03</v>
      </c>
      <c r="I228" s="9">
        <v>0</v>
      </c>
      <c r="J228" s="9">
        <v>0</v>
      </c>
      <c r="K228" s="9">
        <v>0</v>
      </c>
      <c r="L228" s="9">
        <v>10.73</v>
      </c>
      <c r="M228" s="9">
        <v>21.1</v>
      </c>
      <c r="N228" s="9">
        <v>18.85</v>
      </c>
      <c r="O228" s="9">
        <v>1.46</v>
      </c>
    </row>
    <row r="229" spans="1:15" ht="15" thickBot="1">
      <c r="A229" s="23"/>
      <c r="B229" s="24" t="s">
        <v>23</v>
      </c>
      <c r="C229" s="11"/>
      <c r="D229" s="11">
        <f aca="true" t="shared" si="19" ref="D229:O229">D223+D224+D225+D226+D227+D228</f>
        <v>22.859999999999996</v>
      </c>
      <c r="E229" s="11">
        <f t="shared" si="19"/>
        <v>18.020000000000003</v>
      </c>
      <c r="F229" s="11">
        <f t="shared" si="19"/>
        <v>103.78</v>
      </c>
      <c r="G229" s="11">
        <f t="shared" si="19"/>
        <v>725.8000000000001</v>
      </c>
      <c r="H229" s="11">
        <f t="shared" si="19"/>
        <v>0.45999999999999996</v>
      </c>
      <c r="I229" s="11">
        <f t="shared" si="19"/>
        <v>44.95</v>
      </c>
      <c r="J229" s="11">
        <f t="shared" si="19"/>
        <v>2.4499999999999997</v>
      </c>
      <c r="K229" s="11">
        <f t="shared" si="19"/>
        <v>0.39</v>
      </c>
      <c r="L229" s="11">
        <f t="shared" si="19"/>
        <v>147.5</v>
      </c>
      <c r="M229" s="11">
        <f t="shared" si="19"/>
        <v>362.47</v>
      </c>
      <c r="N229" s="11">
        <f t="shared" si="19"/>
        <v>102.35999999999999</v>
      </c>
      <c r="O229" s="11">
        <f t="shared" si="19"/>
        <v>6.7700000000000005</v>
      </c>
    </row>
    <row r="230" spans="1:15" ht="15" thickBot="1">
      <c r="A230" s="20"/>
      <c r="B230" s="21" t="s">
        <v>34</v>
      </c>
      <c r="C230" s="22"/>
      <c r="D230" s="22">
        <f aca="true" t="shared" si="20" ref="D230:O230">D221+D229</f>
        <v>36.519999999999996</v>
      </c>
      <c r="E230" s="22">
        <f t="shared" si="20"/>
        <v>35.5</v>
      </c>
      <c r="F230" s="22">
        <f t="shared" si="20"/>
        <v>191.63</v>
      </c>
      <c r="G230" s="22">
        <f t="shared" si="20"/>
        <v>1178.7</v>
      </c>
      <c r="H230" s="22">
        <f t="shared" si="20"/>
        <v>0.6299999999999999</v>
      </c>
      <c r="I230" s="22">
        <f t="shared" si="20"/>
        <v>45.970000000000006</v>
      </c>
      <c r="J230" s="22">
        <f t="shared" si="20"/>
        <v>2.4499999999999997</v>
      </c>
      <c r="K230" s="22">
        <f t="shared" si="20"/>
        <v>4.29</v>
      </c>
      <c r="L230" s="22">
        <f t="shared" si="20"/>
        <v>274.29</v>
      </c>
      <c r="M230" s="22">
        <f t="shared" si="20"/>
        <v>537.63</v>
      </c>
      <c r="N230" s="22">
        <f t="shared" si="20"/>
        <v>130.01999999999998</v>
      </c>
      <c r="O230" s="22">
        <f t="shared" si="20"/>
        <v>8.52</v>
      </c>
    </row>
    <row r="232" ht="15">
      <c r="A232" s="19" t="s">
        <v>38</v>
      </c>
    </row>
    <row r="233" spans="1:15" ht="15" customHeight="1">
      <c r="A233" s="79" t="s">
        <v>1</v>
      </c>
      <c r="B233" s="47" t="s">
        <v>2</v>
      </c>
      <c r="C233" s="46" t="s">
        <v>129</v>
      </c>
      <c r="D233" s="71" t="s">
        <v>4</v>
      </c>
      <c r="E233" s="72"/>
      <c r="F233" s="73"/>
      <c r="G233" s="81" t="s">
        <v>128</v>
      </c>
      <c r="H233" s="71" t="s">
        <v>5</v>
      </c>
      <c r="I233" s="72"/>
      <c r="J233" s="72"/>
      <c r="K233" s="73"/>
      <c r="L233" s="71" t="s">
        <v>6</v>
      </c>
      <c r="M233" s="72"/>
      <c r="N233" s="72"/>
      <c r="O233" s="73"/>
    </row>
    <row r="234" spans="1:15" ht="14.25">
      <c r="A234" s="79"/>
      <c r="B234" s="47" t="s">
        <v>3</v>
      </c>
      <c r="C234" s="78" t="s">
        <v>7</v>
      </c>
      <c r="D234" s="52" t="s">
        <v>8</v>
      </c>
      <c r="E234" s="52" t="s">
        <v>9</v>
      </c>
      <c r="F234" s="52" t="s">
        <v>10</v>
      </c>
      <c r="G234" s="82"/>
      <c r="H234" s="52" t="s">
        <v>11</v>
      </c>
      <c r="I234" s="52" t="s">
        <v>12</v>
      </c>
      <c r="J234" s="52" t="s">
        <v>13</v>
      </c>
      <c r="K234" s="52" t="s">
        <v>14</v>
      </c>
      <c r="L234" s="51" t="s">
        <v>15</v>
      </c>
      <c r="M234" s="51" t="s">
        <v>16</v>
      </c>
      <c r="N234" s="51" t="s">
        <v>17</v>
      </c>
      <c r="O234" s="46" t="s">
        <v>18</v>
      </c>
    </row>
    <row r="235" spans="1:15" ht="24" customHeight="1">
      <c r="A235" s="79"/>
      <c r="B235" s="50" t="s">
        <v>49</v>
      </c>
      <c r="C235" s="78"/>
      <c r="D235" s="46" t="s">
        <v>7</v>
      </c>
      <c r="E235" s="46" t="s">
        <v>7</v>
      </c>
      <c r="F235" s="46" t="s">
        <v>7</v>
      </c>
      <c r="G235" s="46" t="s">
        <v>7</v>
      </c>
      <c r="H235" s="46" t="s">
        <v>7</v>
      </c>
      <c r="I235" s="46" t="s">
        <v>7</v>
      </c>
      <c r="J235" s="46" t="s">
        <v>7</v>
      </c>
      <c r="K235" s="46" t="s">
        <v>7</v>
      </c>
      <c r="L235" s="46" t="s">
        <v>7</v>
      </c>
      <c r="M235" s="46" t="s">
        <v>7</v>
      </c>
      <c r="N235" s="46" t="s">
        <v>7</v>
      </c>
      <c r="O235" s="46" t="s">
        <v>7</v>
      </c>
    </row>
    <row r="236" spans="1:15" ht="32.25" customHeight="1">
      <c r="A236" s="27"/>
      <c r="B236" s="28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ht="14.25">
      <c r="A237" s="34"/>
      <c r="B237" s="38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1:15" ht="14.25">
      <c r="A238" s="34"/>
      <c r="B238" s="38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</row>
    <row r="239" ht="14.25">
      <c r="A239" s="49" t="s">
        <v>51</v>
      </c>
    </row>
    <row r="240" ht="14.25">
      <c r="A240" s="49" t="s">
        <v>73</v>
      </c>
    </row>
    <row r="241" ht="14.25">
      <c r="A241" s="49" t="s">
        <v>127</v>
      </c>
    </row>
    <row r="242" spans="1:15" ht="21.75" customHeight="1">
      <c r="A242" s="79" t="s">
        <v>1</v>
      </c>
      <c r="B242" s="47" t="s">
        <v>2</v>
      </c>
      <c r="C242" s="46" t="s">
        <v>129</v>
      </c>
      <c r="D242" s="71" t="s">
        <v>4</v>
      </c>
      <c r="E242" s="72"/>
      <c r="F242" s="73"/>
      <c r="G242" s="81" t="s">
        <v>128</v>
      </c>
      <c r="H242" s="71" t="s">
        <v>5</v>
      </c>
      <c r="I242" s="72"/>
      <c r="J242" s="72"/>
      <c r="K242" s="73"/>
      <c r="L242" s="71" t="s">
        <v>6</v>
      </c>
      <c r="M242" s="72"/>
      <c r="N242" s="72"/>
      <c r="O242" s="73"/>
    </row>
    <row r="243" spans="1:15" ht="14.25">
      <c r="A243" s="79"/>
      <c r="B243" s="47" t="s">
        <v>3</v>
      </c>
      <c r="C243" s="78" t="s">
        <v>7</v>
      </c>
      <c r="D243" s="52" t="s">
        <v>8</v>
      </c>
      <c r="E243" s="52" t="s">
        <v>9</v>
      </c>
      <c r="F243" s="52" t="s">
        <v>10</v>
      </c>
      <c r="G243" s="82"/>
      <c r="H243" s="52" t="s">
        <v>11</v>
      </c>
      <c r="I243" s="52" t="s">
        <v>12</v>
      </c>
      <c r="J243" s="52" t="s">
        <v>13</v>
      </c>
      <c r="K243" s="52" t="s">
        <v>14</v>
      </c>
      <c r="L243" s="51" t="s">
        <v>15</v>
      </c>
      <c r="M243" s="51" t="s">
        <v>16</v>
      </c>
      <c r="N243" s="51" t="s">
        <v>17</v>
      </c>
      <c r="O243" s="46" t="s">
        <v>18</v>
      </c>
    </row>
    <row r="244" spans="1:15" ht="33.75" customHeight="1">
      <c r="A244" s="79"/>
      <c r="B244" s="50"/>
      <c r="C244" s="78"/>
      <c r="D244" s="46" t="s">
        <v>7</v>
      </c>
      <c r="E244" s="46" t="s">
        <v>7</v>
      </c>
      <c r="F244" s="46" t="s">
        <v>7</v>
      </c>
      <c r="G244" s="46" t="s">
        <v>7</v>
      </c>
      <c r="H244" s="46" t="s">
        <v>7</v>
      </c>
      <c r="I244" s="46" t="s">
        <v>7</v>
      </c>
      <c r="J244" s="46" t="s">
        <v>7</v>
      </c>
      <c r="K244" s="46" t="s">
        <v>7</v>
      </c>
      <c r="L244" s="46" t="s">
        <v>7</v>
      </c>
      <c r="M244" s="46" t="s">
        <v>7</v>
      </c>
      <c r="N244" s="46" t="s">
        <v>7</v>
      </c>
      <c r="O244" s="46" t="s">
        <v>7</v>
      </c>
    </row>
    <row r="245" spans="1:15" ht="14.25">
      <c r="A245" s="74" t="s">
        <v>19</v>
      </c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</row>
    <row r="246" spans="1:15" ht="20.25">
      <c r="A246" s="47">
        <v>262</v>
      </c>
      <c r="B246" s="47" t="s">
        <v>83</v>
      </c>
      <c r="C246" s="47" t="s">
        <v>108</v>
      </c>
      <c r="D246" s="47">
        <v>9.66</v>
      </c>
      <c r="E246" s="48">
        <v>17.48</v>
      </c>
      <c r="F246" s="48">
        <v>40.85</v>
      </c>
      <c r="G246" s="48">
        <v>323.6</v>
      </c>
      <c r="H246" s="48">
        <v>0.03</v>
      </c>
      <c r="I246" s="48">
        <v>0</v>
      </c>
      <c r="J246" s="48">
        <v>0.03</v>
      </c>
      <c r="K246" s="48">
        <v>0</v>
      </c>
      <c r="L246" s="48">
        <v>4.14</v>
      </c>
      <c r="M246" s="48">
        <v>61.9</v>
      </c>
      <c r="N246" s="48">
        <v>20.3</v>
      </c>
      <c r="O246" s="48">
        <v>0.41</v>
      </c>
    </row>
    <row r="247" spans="1:15" ht="14.25">
      <c r="A247" s="47">
        <v>105</v>
      </c>
      <c r="B247" s="29" t="s">
        <v>40</v>
      </c>
      <c r="C247" s="30" t="s">
        <v>36</v>
      </c>
      <c r="D247" s="29">
        <v>3.8</v>
      </c>
      <c r="E247" s="6">
        <v>0</v>
      </c>
      <c r="F247" s="6">
        <v>32</v>
      </c>
      <c r="G247" s="6">
        <v>71.3</v>
      </c>
      <c r="H247" s="6">
        <v>0.11</v>
      </c>
      <c r="I247" s="6">
        <v>0</v>
      </c>
      <c r="J247" s="6">
        <v>0</v>
      </c>
      <c r="K247" s="6">
        <v>0</v>
      </c>
      <c r="L247" s="6">
        <v>31</v>
      </c>
      <c r="M247" s="6">
        <v>89</v>
      </c>
      <c r="N247" s="6">
        <v>13</v>
      </c>
      <c r="O247" s="6">
        <v>1.3</v>
      </c>
    </row>
    <row r="248" spans="1:15" ht="15" thickBot="1">
      <c r="A248" s="9">
        <v>958</v>
      </c>
      <c r="B248" s="31" t="s">
        <v>32</v>
      </c>
      <c r="C248" s="32">
        <v>200</v>
      </c>
      <c r="D248" s="32">
        <v>3.16</v>
      </c>
      <c r="E248" s="32">
        <v>2.68</v>
      </c>
      <c r="F248" s="32">
        <v>15.94</v>
      </c>
      <c r="G248" s="32">
        <v>101</v>
      </c>
      <c r="H248" s="32">
        <v>0.04</v>
      </c>
      <c r="I248" s="32">
        <v>1.29</v>
      </c>
      <c r="J248" s="32">
        <v>20</v>
      </c>
      <c r="K248" s="32">
        <v>0</v>
      </c>
      <c r="L248" s="32">
        <v>124.5</v>
      </c>
      <c r="M248" s="32">
        <v>89</v>
      </c>
      <c r="N248" s="32">
        <v>13.86</v>
      </c>
      <c r="O248" s="32">
        <v>0.13</v>
      </c>
    </row>
    <row r="249" spans="1:15" ht="15" thickBot="1">
      <c r="A249" s="10"/>
      <c r="B249" s="11" t="s">
        <v>23</v>
      </c>
      <c r="C249" s="11"/>
      <c r="D249" s="11">
        <f aca="true" t="shared" si="21" ref="D249:O249">D246+D247+D248</f>
        <v>16.62</v>
      </c>
      <c r="E249" s="11">
        <f t="shared" si="21"/>
        <v>20.16</v>
      </c>
      <c r="F249" s="11">
        <f t="shared" si="21"/>
        <v>88.78999999999999</v>
      </c>
      <c r="G249" s="11">
        <f t="shared" si="21"/>
        <v>495.90000000000003</v>
      </c>
      <c r="H249" s="11">
        <f t="shared" si="21"/>
        <v>0.18000000000000002</v>
      </c>
      <c r="I249" s="11">
        <f t="shared" si="21"/>
        <v>1.29</v>
      </c>
      <c r="J249" s="11">
        <f t="shared" si="21"/>
        <v>20.03</v>
      </c>
      <c r="K249" s="11">
        <f t="shared" si="21"/>
        <v>0</v>
      </c>
      <c r="L249" s="11">
        <f t="shared" si="21"/>
        <v>159.64</v>
      </c>
      <c r="M249" s="11">
        <f t="shared" si="21"/>
        <v>239.9</v>
      </c>
      <c r="N249" s="11">
        <f t="shared" si="21"/>
        <v>47.16</v>
      </c>
      <c r="O249" s="11">
        <f t="shared" si="21"/>
        <v>1.8399999999999999</v>
      </c>
    </row>
    <row r="250" spans="1:15" ht="14.25">
      <c r="A250" s="91" t="s">
        <v>24</v>
      </c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</row>
    <row r="251" spans="1:15" ht="20.25">
      <c r="A251" s="48">
        <v>21</v>
      </c>
      <c r="B251" s="47" t="s">
        <v>84</v>
      </c>
      <c r="C251" s="48">
        <v>30</v>
      </c>
      <c r="D251" s="48">
        <v>0.85</v>
      </c>
      <c r="E251" s="48">
        <v>1.5</v>
      </c>
      <c r="F251" s="48">
        <v>17.8</v>
      </c>
      <c r="G251" s="48">
        <v>34</v>
      </c>
      <c r="H251" s="48">
        <v>0.01</v>
      </c>
      <c r="I251" s="48">
        <v>0.1</v>
      </c>
      <c r="J251" s="48">
        <v>0.65</v>
      </c>
      <c r="K251" s="48">
        <v>0.32</v>
      </c>
      <c r="L251" s="48">
        <v>10.63</v>
      </c>
      <c r="M251" s="48">
        <v>15.35</v>
      </c>
      <c r="N251" s="48">
        <v>19.32</v>
      </c>
      <c r="O251" s="48">
        <v>0.29</v>
      </c>
    </row>
    <row r="252" spans="1:15" ht="20.25">
      <c r="A252" s="48">
        <v>218</v>
      </c>
      <c r="B252" s="47" t="s">
        <v>85</v>
      </c>
      <c r="C252" s="48">
        <v>250</v>
      </c>
      <c r="D252" s="48">
        <v>2.75</v>
      </c>
      <c r="E252" s="48">
        <v>2.5</v>
      </c>
      <c r="F252" s="48">
        <v>20.5</v>
      </c>
      <c r="G252" s="48">
        <v>115</v>
      </c>
      <c r="H252" s="48">
        <v>0.04</v>
      </c>
      <c r="I252" s="48">
        <v>17.45</v>
      </c>
      <c r="J252" s="48">
        <v>0.03</v>
      </c>
      <c r="K252" s="48">
        <v>0.21</v>
      </c>
      <c r="L252" s="48">
        <v>15</v>
      </c>
      <c r="M252" s="48">
        <v>35.63</v>
      </c>
      <c r="N252" s="48">
        <v>24.95</v>
      </c>
      <c r="O252" s="48">
        <v>1</v>
      </c>
    </row>
    <row r="253" spans="1:15" ht="14.25">
      <c r="A253" s="48">
        <v>15</v>
      </c>
      <c r="B253" s="47" t="s">
        <v>86</v>
      </c>
      <c r="C253" s="48" t="s">
        <v>87</v>
      </c>
      <c r="D253" s="48">
        <v>17</v>
      </c>
      <c r="E253" s="48">
        <v>17.93</v>
      </c>
      <c r="F253" s="48">
        <v>1.2</v>
      </c>
      <c r="G253" s="48">
        <v>261</v>
      </c>
      <c r="H253" s="48">
        <v>0.01</v>
      </c>
      <c r="I253" s="48">
        <v>35.64</v>
      </c>
      <c r="J253" s="48">
        <v>0</v>
      </c>
      <c r="K253" s="48">
        <v>0</v>
      </c>
      <c r="L253" s="48">
        <v>20.38</v>
      </c>
      <c r="M253" s="48">
        <v>5.91</v>
      </c>
      <c r="N253" s="48">
        <v>1.68</v>
      </c>
      <c r="O253" s="48">
        <v>1.15</v>
      </c>
    </row>
    <row r="254" spans="1:15" ht="14.25">
      <c r="A254" s="48">
        <v>463</v>
      </c>
      <c r="B254" s="47" t="s">
        <v>31</v>
      </c>
      <c r="C254" s="48">
        <v>150</v>
      </c>
      <c r="D254" s="48">
        <v>7.6</v>
      </c>
      <c r="E254" s="48">
        <v>7.2</v>
      </c>
      <c r="F254" s="48">
        <v>27.5</v>
      </c>
      <c r="G254" s="48">
        <v>237</v>
      </c>
      <c r="H254" s="48">
        <v>0.06</v>
      </c>
      <c r="I254" s="48">
        <v>0</v>
      </c>
      <c r="J254" s="48">
        <v>0</v>
      </c>
      <c r="K254" s="48">
        <v>6.7</v>
      </c>
      <c r="L254" s="48">
        <v>12.37</v>
      </c>
      <c r="M254" s="48">
        <v>9.2</v>
      </c>
      <c r="N254" s="48">
        <v>84.02</v>
      </c>
      <c r="O254" s="48">
        <v>2.81</v>
      </c>
    </row>
    <row r="255" spans="1:15" ht="14.25">
      <c r="A255" s="48">
        <v>639</v>
      </c>
      <c r="B255" s="47" t="s">
        <v>57</v>
      </c>
      <c r="C255" s="48">
        <v>200</v>
      </c>
      <c r="D255" s="48">
        <v>0.16</v>
      </c>
      <c r="E255" s="48">
        <v>23.9</v>
      </c>
      <c r="F255" s="48">
        <v>111</v>
      </c>
      <c r="G255" s="48">
        <v>0.01</v>
      </c>
      <c r="H255" s="48">
        <v>0.01</v>
      </c>
      <c r="I255" s="48">
        <v>1.72</v>
      </c>
      <c r="J255" s="48">
        <v>0</v>
      </c>
      <c r="K255" s="48">
        <v>0.08</v>
      </c>
      <c r="L255" s="48">
        <v>14.48</v>
      </c>
      <c r="M255" s="48">
        <v>4.4</v>
      </c>
      <c r="N255" s="48">
        <v>3.6</v>
      </c>
      <c r="O255" s="48">
        <v>0.94</v>
      </c>
    </row>
    <row r="256" spans="1:15" ht="20.25">
      <c r="A256" s="48"/>
      <c r="B256" s="47" t="s">
        <v>33</v>
      </c>
      <c r="C256" s="48">
        <v>20</v>
      </c>
      <c r="D256" s="48">
        <v>5.06</v>
      </c>
      <c r="E256" s="48">
        <v>4.13</v>
      </c>
      <c r="F256" s="48">
        <v>37.6</v>
      </c>
      <c r="G256" s="48">
        <v>264</v>
      </c>
      <c r="H256" s="48">
        <v>0.22</v>
      </c>
      <c r="I256" s="48">
        <v>0</v>
      </c>
      <c r="J256" s="48">
        <v>0</v>
      </c>
      <c r="K256" s="48">
        <v>0</v>
      </c>
      <c r="L256" s="48">
        <v>62</v>
      </c>
      <c r="M256" s="48">
        <v>178</v>
      </c>
      <c r="N256" s="48">
        <v>26</v>
      </c>
      <c r="O256" s="48">
        <v>2.6</v>
      </c>
    </row>
    <row r="257" spans="1:15" ht="30.75" thickBot="1">
      <c r="A257" s="9"/>
      <c r="B257" s="8" t="s">
        <v>106</v>
      </c>
      <c r="C257" s="9">
        <v>32.5</v>
      </c>
      <c r="D257" s="9">
        <v>0.4</v>
      </c>
      <c r="E257" s="9">
        <v>0.01</v>
      </c>
      <c r="F257" s="9">
        <v>2.49</v>
      </c>
      <c r="G257" s="9">
        <v>12.2</v>
      </c>
      <c r="H257" s="9">
        <v>0.03</v>
      </c>
      <c r="I257" s="9">
        <v>0</v>
      </c>
      <c r="J257" s="9">
        <v>0</v>
      </c>
      <c r="K257" s="9">
        <v>0</v>
      </c>
      <c r="L257" s="9">
        <v>10.73</v>
      </c>
      <c r="M257" s="9">
        <v>21.1</v>
      </c>
      <c r="N257" s="9">
        <v>18.85</v>
      </c>
      <c r="O257" s="9">
        <v>1.46</v>
      </c>
    </row>
    <row r="258" spans="1:15" ht="14.25">
      <c r="A258" s="13"/>
      <c r="B258" s="14" t="s">
        <v>23</v>
      </c>
      <c r="C258" s="15"/>
      <c r="D258" s="15">
        <f aca="true" t="shared" si="22" ref="D258:O258">D251+D252+D253+D254+D255+D256+D257</f>
        <v>33.82</v>
      </c>
      <c r="E258" s="15">
        <f t="shared" si="22"/>
        <v>57.17</v>
      </c>
      <c r="F258" s="15">
        <f t="shared" si="22"/>
        <v>218.09</v>
      </c>
      <c r="G258" s="15">
        <f t="shared" si="22"/>
        <v>923.21</v>
      </c>
      <c r="H258" s="15">
        <f t="shared" si="22"/>
        <v>0.38</v>
      </c>
      <c r="I258" s="15">
        <f t="shared" si="22"/>
        <v>54.91</v>
      </c>
      <c r="J258" s="15">
        <f t="shared" si="22"/>
        <v>0.68</v>
      </c>
      <c r="K258" s="15">
        <f t="shared" si="22"/>
        <v>7.3100000000000005</v>
      </c>
      <c r="L258" s="15">
        <f t="shared" si="22"/>
        <v>145.59</v>
      </c>
      <c r="M258" s="15">
        <f t="shared" si="22"/>
        <v>269.59000000000003</v>
      </c>
      <c r="N258" s="15">
        <f t="shared" si="22"/>
        <v>178.42</v>
      </c>
      <c r="O258" s="15">
        <f t="shared" si="22"/>
        <v>10.25</v>
      </c>
    </row>
    <row r="259" spans="1:15" ht="15" thickBot="1">
      <c r="A259" s="16"/>
      <c r="B259" s="17" t="s">
        <v>34</v>
      </c>
      <c r="C259" s="18"/>
      <c r="D259" s="18">
        <f aca="true" t="shared" si="23" ref="D259:O259">D249+D258</f>
        <v>50.44</v>
      </c>
      <c r="E259" s="18">
        <f t="shared" si="23"/>
        <v>77.33</v>
      </c>
      <c r="F259" s="18">
        <f t="shared" si="23"/>
        <v>306.88</v>
      </c>
      <c r="G259" s="18">
        <f t="shared" si="23"/>
        <v>1419.1100000000001</v>
      </c>
      <c r="H259" s="18">
        <f t="shared" si="23"/>
        <v>0.56</v>
      </c>
      <c r="I259" s="18">
        <f t="shared" si="23"/>
        <v>56.199999999999996</v>
      </c>
      <c r="J259" s="18">
        <f t="shared" si="23"/>
        <v>20.71</v>
      </c>
      <c r="K259" s="18">
        <f t="shared" si="23"/>
        <v>7.3100000000000005</v>
      </c>
      <c r="L259" s="18">
        <f t="shared" si="23"/>
        <v>305.23</v>
      </c>
      <c r="M259" s="18">
        <f t="shared" si="23"/>
        <v>509.49</v>
      </c>
      <c r="N259" s="18">
        <f t="shared" si="23"/>
        <v>225.57999999999998</v>
      </c>
      <c r="O259" s="18">
        <f t="shared" si="23"/>
        <v>12.09</v>
      </c>
    </row>
    <row r="261" ht="15">
      <c r="A261" s="19" t="s">
        <v>38</v>
      </c>
    </row>
    <row r="262" spans="1:15" ht="15" customHeight="1">
      <c r="A262" s="79" t="s">
        <v>1</v>
      </c>
      <c r="B262" s="47" t="s">
        <v>2</v>
      </c>
      <c r="C262" s="46" t="s">
        <v>129</v>
      </c>
      <c r="D262" s="71" t="s">
        <v>4</v>
      </c>
      <c r="E262" s="72"/>
      <c r="F262" s="73"/>
      <c r="G262" s="81" t="s">
        <v>128</v>
      </c>
      <c r="H262" s="71" t="s">
        <v>5</v>
      </c>
      <c r="I262" s="72"/>
      <c r="J262" s="72"/>
      <c r="K262" s="73"/>
      <c r="L262" s="71" t="s">
        <v>6</v>
      </c>
      <c r="M262" s="72"/>
      <c r="N262" s="72"/>
      <c r="O262" s="73"/>
    </row>
    <row r="263" spans="1:15" ht="14.25">
      <c r="A263" s="79"/>
      <c r="B263" s="47" t="s">
        <v>3</v>
      </c>
      <c r="C263" s="78" t="s">
        <v>7</v>
      </c>
      <c r="D263" s="52" t="s">
        <v>8</v>
      </c>
      <c r="E263" s="52" t="s">
        <v>9</v>
      </c>
      <c r="F263" s="52" t="s">
        <v>10</v>
      </c>
      <c r="G263" s="82"/>
      <c r="H263" s="52" t="s">
        <v>11</v>
      </c>
      <c r="I263" s="52" t="s">
        <v>12</v>
      </c>
      <c r="J263" s="52" t="s">
        <v>13</v>
      </c>
      <c r="K263" s="52" t="s">
        <v>14</v>
      </c>
      <c r="L263" s="51" t="s">
        <v>15</v>
      </c>
      <c r="M263" s="51" t="s">
        <v>16</v>
      </c>
      <c r="N263" s="51" t="s">
        <v>17</v>
      </c>
      <c r="O263" s="46" t="s">
        <v>18</v>
      </c>
    </row>
    <row r="264" spans="1:15" ht="23.25" customHeight="1">
      <c r="A264" s="79"/>
      <c r="B264" s="50" t="s">
        <v>49</v>
      </c>
      <c r="C264" s="78"/>
      <c r="D264" s="46" t="s">
        <v>7</v>
      </c>
      <c r="E264" s="46" t="s">
        <v>7</v>
      </c>
      <c r="F264" s="46" t="s">
        <v>7</v>
      </c>
      <c r="G264" s="46" t="s">
        <v>7</v>
      </c>
      <c r="H264" s="46" t="s">
        <v>7</v>
      </c>
      <c r="I264" s="46" t="s">
        <v>7</v>
      </c>
      <c r="J264" s="46" t="s">
        <v>7</v>
      </c>
      <c r="K264" s="46" t="s">
        <v>7</v>
      </c>
      <c r="L264" s="46" t="s">
        <v>7</v>
      </c>
      <c r="M264" s="46" t="s">
        <v>7</v>
      </c>
      <c r="N264" s="46" t="s">
        <v>7</v>
      </c>
      <c r="O264" s="46" t="s">
        <v>7</v>
      </c>
    </row>
    <row r="265" spans="1:15" ht="14.25">
      <c r="A265" s="27">
        <v>69</v>
      </c>
      <c r="B265" s="28" t="s">
        <v>105</v>
      </c>
      <c r="C265" s="27">
        <v>50</v>
      </c>
      <c r="D265" s="27">
        <v>0.7</v>
      </c>
      <c r="E265" s="27">
        <v>5.05</v>
      </c>
      <c r="F265" s="27">
        <v>3.4</v>
      </c>
      <c r="G265" s="27">
        <v>62</v>
      </c>
      <c r="H265" s="27">
        <v>0.1</v>
      </c>
      <c r="I265" s="27">
        <v>8.1</v>
      </c>
      <c r="J265" s="27">
        <v>0</v>
      </c>
      <c r="K265" s="27">
        <v>0.12</v>
      </c>
      <c r="L265" s="27">
        <v>3</v>
      </c>
      <c r="M265" s="27">
        <v>0.13</v>
      </c>
      <c r="N265" s="27">
        <v>6.6</v>
      </c>
      <c r="O265" s="27">
        <v>0.36</v>
      </c>
    </row>
    <row r="267" ht="14.25">
      <c r="A267" s="49" t="s">
        <v>60</v>
      </c>
    </row>
    <row r="268" ht="14.25">
      <c r="A268" s="49" t="s">
        <v>73</v>
      </c>
    </row>
    <row r="269" ht="14.25">
      <c r="A269" s="49" t="s">
        <v>127</v>
      </c>
    </row>
    <row r="270" spans="1:15" ht="21.75" customHeight="1">
      <c r="A270" s="79" t="s">
        <v>1</v>
      </c>
      <c r="B270" s="47" t="s">
        <v>2</v>
      </c>
      <c r="C270" s="46" t="s">
        <v>129</v>
      </c>
      <c r="D270" s="71" t="s">
        <v>4</v>
      </c>
      <c r="E270" s="72"/>
      <c r="F270" s="73"/>
      <c r="G270" s="81" t="s">
        <v>128</v>
      </c>
      <c r="H270" s="71" t="s">
        <v>5</v>
      </c>
      <c r="I270" s="72"/>
      <c r="J270" s="72"/>
      <c r="K270" s="73"/>
      <c r="L270" s="71" t="s">
        <v>6</v>
      </c>
      <c r="M270" s="72"/>
      <c r="N270" s="72"/>
      <c r="O270" s="73"/>
    </row>
    <row r="271" spans="1:15" ht="14.25">
      <c r="A271" s="79"/>
      <c r="B271" s="47" t="s">
        <v>3</v>
      </c>
      <c r="C271" s="78" t="s">
        <v>7</v>
      </c>
      <c r="D271" s="52" t="s">
        <v>8</v>
      </c>
      <c r="E271" s="52" t="s">
        <v>9</v>
      </c>
      <c r="F271" s="52" t="s">
        <v>10</v>
      </c>
      <c r="G271" s="82"/>
      <c r="H271" s="52" t="s">
        <v>11</v>
      </c>
      <c r="I271" s="52" t="s">
        <v>12</v>
      </c>
      <c r="J271" s="52" t="s">
        <v>13</v>
      </c>
      <c r="K271" s="52" t="s">
        <v>14</v>
      </c>
      <c r="L271" s="51" t="s">
        <v>15</v>
      </c>
      <c r="M271" s="51" t="s">
        <v>16</v>
      </c>
      <c r="N271" s="51" t="s">
        <v>17</v>
      </c>
      <c r="O271" s="46" t="s">
        <v>18</v>
      </c>
    </row>
    <row r="272" spans="1:15" ht="33.75" customHeight="1">
      <c r="A272" s="79"/>
      <c r="B272" s="50"/>
      <c r="C272" s="78"/>
      <c r="D272" s="46" t="s">
        <v>7</v>
      </c>
      <c r="E272" s="46" t="s">
        <v>7</v>
      </c>
      <c r="F272" s="46" t="s">
        <v>7</v>
      </c>
      <c r="G272" s="46" t="s">
        <v>7</v>
      </c>
      <c r="H272" s="46" t="s">
        <v>7</v>
      </c>
      <c r="I272" s="46" t="s">
        <v>7</v>
      </c>
      <c r="J272" s="46" t="s">
        <v>7</v>
      </c>
      <c r="K272" s="46" t="s">
        <v>7</v>
      </c>
      <c r="L272" s="46" t="s">
        <v>7</v>
      </c>
      <c r="M272" s="46" t="s">
        <v>7</v>
      </c>
      <c r="N272" s="46" t="s">
        <v>7</v>
      </c>
      <c r="O272" s="46" t="s">
        <v>7</v>
      </c>
    </row>
    <row r="273" spans="1:15" ht="14.25">
      <c r="A273" s="74" t="s">
        <v>19</v>
      </c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</row>
    <row r="274" spans="1:15" ht="14.25">
      <c r="A274" s="47">
        <v>77</v>
      </c>
      <c r="B274" s="48" t="s">
        <v>123</v>
      </c>
      <c r="C274" s="48" t="s">
        <v>108</v>
      </c>
      <c r="D274" s="48">
        <v>14.19</v>
      </c>
      <c r="E274" s="48">
        <v>28.76</v>
      </c>
      <c r="F274" s="48">
        <v>3.2</v>
      </c>
      <c r="G274" s="48">
        <v>328.58</v>
      </c>
      <c r="H274" s="48">
        <v>0.11</v>
      </c>
      <c r="I274" s="48">
        <v>0.65</v>
      </c>
      <c r="J274" s="48">
        <v>0.33</v>
      </c>
      <c r="K274" s="48">
        <v>2</v>
      </c>
      <c r="L274" s="48">
        <v>140.25</v>
      </c>
      <c r="M274" s="48">
        <v>240.26</v>
      </c>
      <c r="N274" s="48">
        <v>20.43</v>
      </c>
      <c r="O274" s="48">
        <v>2.73</v>
      </c>
    </row>
    <row r="275" spans="1:15" ht="14.25">
      <c r="A275" s="47"/>
      <c r="B275" s="48" t="s">
        <v>88</v>
      </c>
      <c r="C275" s="48">
        <v>20</v>
      </c>
      <c r="D275" s="48">
        <v>4.6</v>
      </c>
      <c r="E275" s="48">
        <v>5.8</v>
      </c>
      <c r="F275" s="48">
        <v>0</v>
      </c>
      <c r="G275" s="48">
        <v>71</v>
      </c>
      <c r="H275" s="48">
        <v>0.01</v>
      </c>
      <c r="I275" s="48">
        <v>0.32</v>
      </c>
      <c r="J275" s="48">
        <v>0.05</v>
      </c>
      <c r="K275" s="48">
        <v>0</v>
      </c>
      <c r="L275" s="48">
        <v>200</v>
      </c>
      <c r="M275" s="48">
        <v>108</v>
      </c>
      <c r="N275" s="48">
        <v>10</v>
      </c>
      <c r="O275" s="48">
        <v>0.22</v>
      </c>
    </row>
    <row r="276" spans="1:15" ht="14.25">
      <c r="A276" s="47"/>
      <c r="B276" s="47" t="s">
        <v>115</v>
      </c>
      <c r="C276" s="48">
        <v>20</v>
      </c>
      <c r="D276" s="48">
        <v>4.6</v>
      </c>
      <c r="E276" s="48">
        <v>5.8</v>
      </c>
      <c r="F276" s="48">
        <v>0</v>
      </c>
      <c r="G276" s="48">
        <v>71</v>
      </c>
      <c r="H276" s="48">
        <v>0.01</v>
      </c>
      <c r="I276" s="48">
        <v>0.32</v>
      </c>
      <c r="J276" s="48">
        <v>0.05</v>
      </c>
      <c r="K276" s="48">
        <v>0</v>
      </c>
      <c r="L276" s="48">
        <v>200</v>
      </c>
      <c r="M276" s="48">
        <v>108</v>
      </c>
      <c r="N276" s="48">
        <v>10</v>
      </c>
      <c r="O276" s="48">
        <v>0.22</v>
      </c>
    </row>
    <row r="277" spans="1:15" ht="15" thickBot="1">
      <c r="A277" s="37">
        <v>686</v>
      </c>
      <c r="B277" s="41" t="s">
        <v>74</v>
      </c>
      <c r="C277" s="42" t="s">
        <v>22</v>
      </c>
      <c r="D277" s="42">
        <v>0.2</v>
      </c>
      <c r="E277" s="42">
        <v>0</v>
      </c>
      <c r="F277" s="42">
        <v>15</v>
      </c>
      <c r="G277" s="42">
        <v>58</v>
      </c>
      <c r="H277" s="42">
        <v>0</v>
      </c>
      <c r="I277" s="42">
        <v>0.02</v>
      </c>
      <c r="J277" s="42">
        <v>0</v>
      </c>
      <c r="K277" s="42">
        <v>0</v>
      </c>
      <c r="L277" s="42">
        <v>1.29</v>
      </c>
      <c r="M277" s="42">
        <v>1.6</v>
      </c>
      <c r="N277" s="42">
        <v>0.88</v>
      </c>
      <c r="O277" s="42">
        <v>0.21</v>
      </c>
    </row>
    <row r="278" spans="1:15" ht="15" thickBot="1">
      <c r="A278" s="10"/>
      <c r="B278" s="11" t="s">
        <v>23</v>
      </c>
      <c r="C278" s="11"/>
      <c r="D278" s="11">
        <f aca="true" t="shared" si="24" ref="D278:O278">D274+D275+D276</f>
        <v>23.39</v>
      </c>
      <c r="E278" s="11">
        <f t="shared" si="24"/>
        <v>40.36</v>
      </c>
      <c r="F278" s="11">
        <f t="shared" si="24"/>
        <v>3.2</v>
      </c>
      <c r="G278" s="11">
        <f t="shared" si="24"/>
        <v>470.58</v>
      </c>
      <c r="H278" s="11">
        <f t="shared" si="24"/>
        <v>0.13</v>
      </c>
      <c r="I278" s="11">
        <f t="shared" si="24"/>
        <v>1.29</v>
      </c>
      <c r="J278" s="11">
        <f t="shared" si="24"/>
        <v>0.43</v>
      </c>
      <c r="K278" s="11">
        <f t="shared" si="24"/>
        <v>2</v>
      </c>
      <c r="L278" s="11">
        <f t="shared" si="24"/>
        <v>540.25</v>
      </c>
      <c r="M278" s="11">
        <f t="shared" si="24"/>
        <v>456.26</v>
      </c>
      <c r="N278" s="11">
        <f t="shared" si="24"/>
        <v>40.43</v>
      </c>
      <c r="O278" s="11">
        <f t="shared" si="24"/>
        <v>3.1700000000000004</v>
      </c>
    </row>
    <row r="279" spans="1:15" ht="14.25">
      <c r="A279" s="91" t="s">
        <v>24</v>
      </c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</row>
    <row r="280" spans="1:15" ht="39" customHeight="1">
      <c r="A280" s="48">
        <v>39</v>
      </c>
      <c r="B280" s="47" t="s">
        <v>125</v>
      </c>
      <c r="C280" s="48">
        <v>40</v>
      </c>
      <c r="D280" s="48">
        <v>0.63</v>
      </c>
      <c r="E280" s="48">
        <v>2</v>
      </c>
      <c r="F280" s="48">
        <v>6.3</v>
      </c>
      <c r="G280" s="48">
        <v>36</v>
      </c>
      <c r="H280" s="48">
        <v>0.01</v>
      </c>
      <c r="I280" s="48">
        <v>10.3</v>
      </c>
      <c r="J280" s="48">
        <v>0.34</v>
      </c>
      <c r="K280" s="48">
        <v>0.04</v>
      </c>
      <c r="L280" s="48">
        <v>18.62</v>
      </c>
      <c r="M280" s="48">
        <v>13.44</v>
      </c>
      <c r="N280" s="48">
        <v>7.55</v>
      </c>
      <c r="O280" s="48">
        <v>0.24</v>
      </c>
    </row>
    <row r="281" spans="1:15" ht="20.25">
      <c r="A281" s="48">
        <v>110</v>
      </c>
      <c r="B281" s="47" t="s">
        <v>89</v>
      </c>
      <c r="C281" s="48" t="s">
        <v>27</v>
      </c>
      <c r="D281" s="48">
        <v>5.3</v>
      </c>
      <c r="E281" s="48">
        <v>7.7</v>
      </c>
      <c r="F281" s="48">
        <v>28.1</v>
      </c>
      <c r="G281" s="48">
        <v>195</v>
      </c>
      <c r="H281" s="48">
        <v>0.02</v>
      </c>
      <c r="I281" s="48">
        <v>16.07</v>
      </c>
      <c r="J281" s="48">
        <v>0.11</v>
      </c>
      <c r="K281" s="48">
        <v>0.1</v>
      </c>
      <c r="L281" s="48">
        <v>12.15</v>
      </c>
      <c r="M281" s="48">
        <v>44.95</v>
      </c>
      <c r="N281" s="48">
        <v>24.44</v>
      </c>
      <c r="O281" s="48">
        <v>0.9</v>
      </c>
    </row>
    <row r="282" spans="1:15" ht="20.25">
      <c r="A282" s="48">
        <v>252</v>
      </c>
      <c r="B282" s="47" t="s">
        <v>90</v>
      </c>
      <c r="C282" s="48" t="s">
        <v>65</v>
      </c>
      <c r="D282" s="48">
        <v>14.35</v>
      </c>
      <c r="E282" s="48">
        <v>11.99</v>
      </c>
      <c r="F282" s="48">
        <v>18.53</v>
      </c>
      <c r="G282" s="48">
        <v>297.95</v>
      </c>
      <c r="H282" s="48">
        <v>0.403</v>
      </c>
      <c r="I282" s="48">
        <v>7.84</v>
      </c>
      <c r="J282" s="48">
        <v>0.53</v>
      </c>
      <c r="K282" s="48">
        <v>0.278</v>
      </c>
      <c r="L282" s="48">
        <v>121.293</v>
      </c>
      <c r="M282" s="48">
        <v>338.01</v>
      </c>
      <c r="N282" s="48">
        <v>41.13</v>
      </c>
      <c r="O282" s="48">
        <v>0.875</v>
      </c>
    </row>
    <row r="283" spans="1:15" ht="14.25">
      <c r="A283" s="48">
        <v>315</v>
      </c>
      <c r="B283" s="47" t="s">
        <v>78</v>
      </c>
      <c r="C283" s="48">
        <v>150</v>
      </c>
      <c r="D283" s="48">
        <v>2.43</v>
      </c>
      <c r="E283" s="48">
        <v>3.58</v>
      </c>
      <c r="F283" s="48">
        <v>24.46</v>
      </c>
      <c r="G283" s="48">
        <v>139.8</v>
      </c>
      <c r="H283" s="48">
        <v>0.01</v>
      </c>
      <c r="I283" s="48">
        <v>0</v>
      </c>
      <c r="J283" s="48">
        <v>0</v>
      </c>
      <c r="K283" s="48">
        <v>3.9</v>
      </c>
      <c r="L283" s="48">
        <v>94.5</v>
      </c>
      <c r="M283" s="48">
        <v>84.56</v>
      </c>
      <c r="N283" s="48">
        <v>13.78</v>
      </c>
      <c r="O283" s="48">
        <v>0.24</v>
      </c>
    </row>
    <row r="284" spans="1:15" ht="14.25">
      <c r="A284" s="48">
        <v>588</v>
      </c>
      <c r="B284" s="47" t="s">
        <v>91</v>
      </c>
      <c r="C284" s="48">
        <v>200</v>
      </c>
      <c r="D284" s="48">
        <v>0.2</v>
      </c>
      <c r="E284" s="48">
        <v>0</v>
      </c>
      <c r="F284" s="48">
        <v>35.8</v>
      </c>
      <c r="G284" s="48">
        <v>142</v>
      </c>
      <c r="H284" s="48">
        <v>0.01</v>
      </c>
      <c r="I284" s="48">
        <v>3.2</v>
      </c>
      <c r="J284" s="48">
        <v>0</v>
      </c>
      <c r="K284" s="48">
        <v>0</v>
      </c>
      <c r="L284" s="48">
        <v>14.22</v>
      </c>
      <c r="M284" s="48">
        <v>2.14</v>
      </c>
      <c r="N284" s="48">
        <v>4.14</v>
      </c>
      <c r="O284" s="48">
        <v>0.48</v>
      </c>
    </row>
    <row r="285" spans="1:15" ht="14.25">
      <c r="A285" s="48">
        <v>451</v>
      </c>
      <c r="B285" s="47" t="s">
        <v>92</v>
      </c>
      <c r="C285" s="48"/>
      <c r="D285" s="48">
        <v>5.06</v>
      </c>
      <c r="E285" s="48">
        <v>4.13</v>
      </c>
      <c r="F285" s="48">
        <v>37.6</v>
      </c>
      <c r="G285" s="48">
        <v>264</v>
      </c>
      <c r="H285" s="48">
        <v>0.22</v>
      </c>
      <c r="I285" s="48">
        <v>0</v>
      </c>
      <c r="J285" s="48">
        <v>0</v>
      </c>
      <c r="K285" s="48">
        <v>0</v>
      </c>
      <c r="L285" s="48">
        <v>62</v>
      </c>
      <c r="M285" s="48">
        <v>178</v>
      </c>
      <c r="N285" s="48">
        <v>26</v>
      </c>
      <c r="O285" s="48">
        <v>2.6</v>
      </c>
    </row>
    <row r="286" spans="1:15" ht="21" thickBot="1">
      <c r="A286" s="9"/>
      <c r="B286" s="8" t="s">
        <v>109</v>
      </c>
      <c r="C286" s="9">
        <v>32.5</v>
      </c>
      <c r="D286" s="9">
        <v>0.4</v>
      </c>
      <c r="E286" s="9">
        <v>0.01</v>
      </c>
      <c r="F286" s="9">
        <v>2.49</v>
      </c>
      <c r="G286" s="9">
        <v>12.2</v>
      </c>
      <c r="H286" s="9">
        <v>0.03</v>
      </c>
      <c r="I286" s="9">
        <v>0</v>
      </c>
      <c r="J286" s="9">
        <v>0</v>
      </c>
      <c r="K286" s="9">
        <v>0</v>
      </c>
      <c r="L286" s="9">
        <v>10.73</v>
      </c>
      <c r="M286" s="9">
        <v>21.1</v>
      </c>
      <c r="N286" s="9">
        <v>18.85</v>
      </c>
      <c r="O286" s="9">
        <v>1.46</v>
      </c>
    </row>
    <row r="287" spans="1:15" ht="14.25">
      <c r="A287" s="13"/>
      <c r="B287" s="14" t="s">
        <v>23</v>
      </c>
      <c r="C287" s="15"/>
      <c r="D287" s="15">
        <f aca="true" t="shared" si="25" ref="D287:O287">D280+D281+D282+D283+D284+D285+D286</f>
        <v>28.369999999999997</v>
      </c>
      <c r="E287" s="15">
        <f t="shared" si="25"/>
        <v>29.409999999999997</v>
      </c>
      <c r="F287" s="15">
        <f t="shared" si="25"/>
        <v>153.28</v>
      </c>
      <c r="G287" s="15">
        <f t="shared" si="25"/>
        <v>1086.95</v>
      </c>
      <c r="H287" s="15">
        <f t="shared" si="25"/>
        <v>0.7030000000000001</v>
      </c>
      <c r="I287" s="15">
        <f t="shared" si="25"/>
        <v>37.410000000000004</v>
      </c>
      <c r="J287" s="15">
        <f t="shared" si="25"/>
        <v>0.98</v>
      </c>
      <c r="K287" s="15">
        <f t="shared" si="25"/>
        <v>4.318</v>
      </c>
      <c r="L287" s="15">
        <f t="shared" si="25"/>
        <v>333.51300000000003</v>
      </c>
      <c r="M287" s="15">
        <f t="shared" si="25"/>
        <v>682.1999999999999</v>
      </c>
      <c r="N287" s="15">
        <f t="shared" si="25"/>
        <v>135.89000000000001</v>
      </c>
      <c r="O287" s="15">
        <f t="shared" si="25"/>
        <v>6.795</v>
      </c>
    </row>
    <row r="288" spans="1:15" ht="15" thickBot="1">
      <c r="A288" s="16"/>
      <c r="B288" s="17" t="s">
        <v>34</v>
      </c>
      <c r="C288" s="18"/>
      <c r="D288" s="18">
        <f aca="true" t="shared" si="26" ref="D288:O288">D278+D287</f>
        <v>51.76</v>
      </c>
      <c r="E288" s="18">
        <f t="shared" si="26"/>
        <v>69.77</v>
      </c>
      <c r="F288" s="18">
        <f t="shared" si="26"/>
        <v>156.48</v>
      </c>
      <c r="G288" s="18">
        <f t="shared" si="26"/>
        <v>1557.53</v>
      </c>
      <c r="H288" s="18">
        <f t="shared" si="26"/>
        <v>0.8330000000000001</v>
      </c>
      <c r="I288" s="18">
        <f t="shared" si="26"/>
        <v>38.7</v>
      </c>
      <c r="J288" s="18">
        <f t="shared" si="26"/>
        <v>1.41</v>
      </c>
      <c r="K288" s="18">
        <f t="shared" si="26"/>
        <v>6.318</v>
      </c>
      <c r="L288" s="18">
        <f t="shared" si="26"/>
        <v>873.763</v>
      </c>
      <c r="M288" s="18">
        <f t="shared" si="26"/>
        <v>1138.46</v>
      </c>
      <c r="N288" s="18">
        <f t="shared" si="26"/>
        <v>176.32000000000002</v>
      </c>
      <c r="O288" s="18">
        <f t="shared" si="26"/>
        <v>9.965</v>
      </c>
    </row>
    <row r="291" ht="15">
      <c r="A291" s="19" t="s">
        <v>38</v>
      </c>
    </row>
    <row r="297" ht="14.25">
      <c r="A297" s="49" t="s">
        <v>68</v>
      </c>
    </row>
    <row r="298" ht="14.25">
      <c r="A298" s="49" t="s">
        <v>73</v>
      </c>
    </row>
    <row r="299" ht="14.25">
      <c r="A299" s="49" t="s">
        <v>127</v>
      </c>
    </row>
    <row r="300" spans="1:15" ht="21.75" customHeight="1">
      <c r="A300" s="79" t="s">
        <v>1</v>
      </c>
      <c r="B300" s="47" t="s">
        <v>2</v>
      </c>
      <c r="C300" s="46" t="s">
        <v>129</v>
      </c>
      <c r="D300" s="71" t="s">
        <v>4</v>
      </c>
      <c r="E300" s="72"/>
      <c r="F300" s="73"/>
      <c r="G300" s="81" t="s">
        <v>128</v>
      </c>
      <c r="H300" s="71" t="s">
        <v>5</v>
      </c>
      <c r="I300" s="72"/>
      <c r="J300" s="72"/>
      <c r="K300" s="73"/>
      <c r="L300" s="71" t="s">
        <v>6</v>
      </c>
      <c r="M300" s="72"/>
      <c r="N300" s="72"/>
      <c r="O300" s="73"/>
    </row>
    <row r="301" spans="1:15" ht="14.25">
      <c r="A301" s="79"/>
      <c r="B301" s="47" t="s">
        <v>3</v>
      </c>
      <c r="C301" s="78" t="s">
        <v>7</v>
      </c>
      <c r="D301" s="52" t="s">
        <v>8</v>
      </c>
      <c r="E301" s="52" t="s">
        <v>9</v>
      </c>
      <c r="F301" s="52" t="s">
        <v>10</v>
      </c>
      <c r="G301" s="82"/>
      <c r="H301" s="52" t="s">
        <v>11</v>
      </c>
      <c r="I301" s="52" t="s">
        <v>12</v>
      </c>
      <c r="J301" s="52" t="s">
        <v>13</v>
      </c>
      <c r="K301" s="52" t="s">
        <v>14</v>
      </c>
      <c r="L301" s="51" t="s">
        <v>15</v>
      </c>
      <c r="M301" s="51" t="s">
        <v>16</v>
      </c>
      <c r="N301" s="51" t="s">
        <v>17</v>
      </c>
      <c r="O301" s="46" t="s">
        <v>18</v>
      </c>
    </row>
    <row r="302" spans="1:15" ht="33.75" customHeight="1">
      <c r="A302" s="79"/>
      <c r="B302" s="50"/>
      <c r="C302" s="78"/>
      <c r="D302" s="46" t="s">
        <v>7</v>
      </c>
      <c r="E302" s="46" t="s">
        <v>7</v>
      </c>
      <c r="F302" s="46" t="s">
        <v>7</v>
      </c>
      <c r="G302" s="46" t="s">
        <v>7</v>
      </c>
      <c r="H302" s="46" t="s">
        <v>7</v>
      </c>
      <c r="I302" s="46" t="s">
        <v>7</v>
      </c>
      <c r="J302" s="46" t="s">
        <v>7</v>
      </c>
      <c r="K302" s="46" t="s">
        <v>7</v>
      </c>
      <c r="L302" s="46" t="s">
        <v>7</v>
      </c>
      <c r="M302" s="46" t="s">
        <v>7</v>
      </c>
      <c r="N302" s="46" t="s">
        <v>7</v>
      </c>
      <c r="O302" s="46" t="s">
        <v>7</v>
      </c>
    </row>
    <row r="303" spans="1:15" ht="14.25">
      <c r="A303" s="74" t="s">
        <v>19</v>
      </c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</row>
    <row r="304" spans="1:15" ht="13.5" customHeight="1">
      <c r="A304" s="47">
        <v>262</v>
      </c>
      <c r="B304" s="44" t="s">
        <v>124</v>
      </c>
      <c r="C304" s="29" t="s">
        <v>108</v>
      </c>
      <c r="D304" s="29">
        <v>9.66</v>
      </c>
      <c r="E304" s="6">
        <v>17.48</v>
      </c>
      <c r="F304" s="6">
        <v>40.85</v>
      </c>
      <c r="G304" s="6">
        <v>323.6</v>
      </c>
      <c r="H304" s="6">
        <v>0.07</v>
      </c>
      <c r="I304" s="6">
        <v>0.67</v>
      </c>
      <c r="J304" s="6">
        <v>0.75</v>
      </c>
      <c r="K304" s="6">
        <v>0</v>
      </c>
      <c r="L304" s="6">
        <v>139.4</v>
      </c>
      <c r="M304" s="6">
        <v>136.8</v>
      </c>
      <c r="N304" s="6">
        <v>27.93</v>
      </c>
      <c r="O304" s="6">
        <v>0.54</v>
      </c>
    </row>
    <row r="305" spans="1:15" ht="13.5" customHeight="1">
      <c r="A305" s="8">
        <v>243</v>
      </c>
      <c r="B305" s="32" t="s">
        <v>62</v>
      </c>
      <c r="C305" s="31">
        <v>75</v>
      </c>
      <c r="D305" s="31">
        <v>17</v>
      </c>
      <c r="E305" s="32">
        <v>17.93</v>
      </c>
      <c r="F305" s="32">
        <v>1.2</v>
      </c>
      <c r="G305" s="32">
        <v>261</v>
      </c>
      <c r="H305" s="32">
        <v>0.01</v>
      </c>
      <c r="I305" s="32">
        <v>35.64</v>
      </c>
      <c r="J305" s="32">
        <v>0</v>
      </c>
      <c r="K305" s="32">
        <v>0</v>
      </c>
      <c r="L305" s="32">
        <v>20.38</v>
      </c>
      <c r="M305" s="32">
        <v>5.91</v>
      </c>
      <c r="N305" s="32">
        <v>1.68</v>
      </c>
      <c r="O305" s="32">
        <v>1.15</v>
      </c>
    </row>
    <row r="306" spans="1:15" ht="21.75" customHeight="1">
      <c r="A306" s="8"/>
      <c r="B306" s="31" t="s">
        <v>63</v>
      </c>
      <c r="C306" s="31">
        <v>20</v>
      </c>
      <c r="D306" s="31">
        <v>3.8</v>
      </c>
      <c r="E306" s="32">
        <v>0</v>
      </c>
      <c r="F306" s="32">
        <v>32</v>
      </c>
      <c r="G306" s="32">
        <v>71.3</v>
      </c>
      <c r="H306" s="32">
        <v>0.11</v>
      </c>
      <c r="I306" s="32">
        <v>0</v>
      </c>
      <c r="J306" s="32">
        <v>0</v>
      </c>
      <c r="K306" s="32">
        <v>0</v>
      </c>
      <c r="L306" s="32">
        <v>31</v>
      </c>
      <c r="M306" s="32">
        <v>89</v>
      </c>
      <c r="N306" s="32">
        <v>13</v>
      </c>
      <c r="O306" s="32">
        <v>1.3</v>
      </c>
    </row>
    <row r="307" spans="1:15" ht="15" thickBot="1">
      <c r="A307" s="8">
        <v>686</v>
      </c>
      <c r="B307" s="8" t="s">
        <v>74</v>
      </c>
      <c r="C307" s="9" t="s">
        <v>22</v>
      </c>
      <c r="D307" s="9">
        <v>0.2</v>
      </c>
      <c r="E307" s="9">
        <v>0</v>
      </c>
      <c r="F307" s="9">
        <v>15</v>
      </c>
      <c r="G307" s="9">
        <v>58</v>
      </c>
      <c r="H307" s="9">
        <v>0</v>
      </c>
      <c r="I307" s="9">
        <v>0.02</v>
      </c>
      <c r="J307" s="9">
        <v>0</v>
      </c>
      <c r="K307" s="9">
        <v>0</v>
      </c>
      <c r="L307" s="9">
        <v>1.29</v>
      </c>
      <c r="M307" s="9">
        <v>1.6</v>
      </c>
      <c r="N307" s="9">
        <v>0.88</v>
      </c>
      <c r="O307" s="9">
        <v>0.21</v>
      </c>
    </row>
    <row r="308" spans="1:15" ht="15" thickBot="1">
      <c r="A308" s="10"/>
      <c r="B308" s="11" t="s">
        <v>23</v>
      </c>
      <c r="C308" s="11"/>
      <c r="D308" s="11">
        <f aca="true" t="shared" si="27" ref="D308:O308">D304+D306+D307</f>
        <v>13.66</v>
      </c>
      <c r="E308" s="11">
        <f t="shared" si="27"/>
        <v>17.48</v>
      </c>
      <c r="F308" s="11">
        <f t="shared" si="27"/>
        <v>87.85</v>
      </c>
      <c r="G308" s="11">
        <f t="shared" si="27"/>
        <v>452.90000000000003</v>
      </c>
      <c r="H308" s="11">
        <f t="shared" si="27"/>
        <v>0.18</v>
      </c>
      <c r="I308" s="11">
        <f t="shared" si="27"/>
        <v>0.6900000000000001</v>
      </c>
      <c r="J308" s="11">
        <f t="shared" si="27"/>
        <v>0.75</v>
      </c>
      <c r="K308" s="11">
        <f t="shared" si="27"/>
        <v>0</v>
      </c>
      <c r="L308" s="11">
        <f t="shared" si="27"/>
        <v>171.69</v>
      </c>
      <c r="M308" s="11">
        <f t="shared" si="27"/>
        <v>227.4</v>
      </c>
      <c r="N308" s="11">
        <f t="shared" si="27"/>
        <v>41.81</v>
      </c>
      <c r="O308" s="11">
        <f t="shared" si="27"/>
        <v>2.0500000000000003</v>
      </c>
    </row>
    <row r="309" spans="1:15" ht="14.25">
      <c r="A309" s="91" t="s">
        <v>24</v>
      </c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</row>
    <row r="310" spans="1:15" ht="20.25">
      <c r="A310" s="48">
        <v>21</v>
      </c>
      <c r="B310" s="47" t="s">
        <v>104</v>
      </c>
      <c r="C310" s="48">
        <v>25</v>
      </c>
      <c r="D310" s="48">
        <v>0.85</v>
      </c>
      <c r="E310" s="48">
        <v>1.5</v>
      </c>
      <c r="F310" s="48">
        <v>17.8</v>
      </c>
      <c r="G310" s="48">
        <v>34</v>
      </c>
      <c r="H310" s="48">
        <v>0.01</v>
      </c>
      <c r="I310" s="48">
        <v>0.1</v>
      </c>
      <c r="J310" s="48">
        <v>0.65</v>
      </c>
      <c r="K310" s="48">
        <v>0.32</v>
      </c>
      <c r="L310" s="48">
        <v>10.63</v>
      </c>
      <c r="M310" s="48">
        <v>15.35</v>
      </c>
      <c r="N310" s="48">
        <v>19.32</v>
      </c>
      <c r="O310" s="48">
        <v>0.23</v>
      </c>
    </row>
    <row r="311" spans="1:15" ht="20.25">
      <c r="A311" s="48">
        <v>133</v>
      </c>
      <c r="B311" s="47" t="s">
        <v>93</v>
      </c>
      <c r="C311" s="48">
        <v>250</v>
      </c>
      <c r="D311" s="48">
        <v>4.5</v>
      </c>
      <c r="E311" s="48">
        <v>5.6</v>
      </c>
      <c r="F311" s="48">
        <v>35</v>
      </c>
      <c r="G311" s="48">
        <v>150</v>
      </c>
      <c r="H311" s="48">
        <v>0.04</v>
      </c>
      <c r="I311" s="48">
        <v>17.45</v>
      </c>
      <c r="J311" s="48">
        <v>0.03</v>
      </c>
      <c r="K311" s="48">
        <v>0.21</v>
      </c>
      <c r="L311" s="48">
        <v>15</v>
      </c>
      <c r="M311" s="48">
        <v>35.63</v>
      </c>
      <c r="N311" s="48">
        <v>24.95</v>
      </c>
      <c r="O311" s="48">
        <v>1</v>
      </c>
    </row>
    <row r="312" spans="1:15" ht="14.25">
      <c r="A312" s="48">
        <v>7021</v>
      </c>
      <c r="B312" s="47" t="s">
        <v>94</v>
      </c>
      <c r="C312" s="48" t="s">
        <v>29</v>
      </c>
      <c r="D312" s="48">
        <v>7.61</v>
      </c>
      <c r="E312" s="48">
        <v>9.37</v>
      </c>
      <c r="F312" s="48">
        <v>9.87</v>
      </c>
      <c r="G312" s="48">
        <v>178.91</v>
      </c>
      <c r="H312" s="48">
        <v>0.19</v>
      </c>
      <c r="I312" s="48">
        <v>5.01</v>
      </c>
      <c r="J312" s="48">
        <v>0.03</v>
      </c>
      <c r="K312" s="48">
        <v>0.27</v>
      </c>
      <c r="L312" s="48">
        <v>23.88</v>
      </c>
      <c r="M312" s="48">
        <v>72.46</v>
      </c>
      <c r="N312" s="48">
        <v>16.85</v>
      </c>
      <c r="O312" s="48">
        <v>0.93</v>
      </c>
    </row>
    <row r="313" spans="1:15" ht="35.25" customHeight="1">
      <c r="A313" s="48">
        <v>116</v>
      </c>
      <c r="B313" s="47" t="s">
        <v>95</v>
      </c>
      <c r="C313" s="48">
        <v>150</v>
      </c>
      <c r="D313" s="48">
        <v>3.632</v>
      </c>
      <c r="E313" s="48">
        <v>7.979</v>
      </c>
      <c r="F313" s="48">
        <v>17.62</v>
      </c>
      <c r="G313" s="48">
        <v>152.417</v>
      </c>
      <c r="H313" s="48">
        <v>0.183</v>
      </c>
      <c r="I313" s="48">
        <v>102.8</v>
      </c>
      <c r="J313" s="48">
        <v>0.78</v>
      </c>
      <c r="K313" s="48">
        <v>2.7</v>
      </c>
      <c r="L313" s="48">
        <v>119.3</v>
      </c>
      <c r="M313" s="48">
        <v>28.5</v>
      </c>
      <c r="N313" s="48">
        <v>16.85</v>
      </c>
      <c r="O313" s="48">
        <v>1.162</v>
      </c>
    </row>
    <row r="314" spans="1:15" ht="13.5" customHeight="1">
      <c r="A314" s="48"/>
      <c r="B314" s="48" t="s">
        <v>57</v>
      </c>
      <c r="C314" s="48">
        <v>200</v>
      </c>
      <c r="D314" s="48">
        <v>0.16</v>
      </c>
      <c r="E314" s="48">
        <v>23.9</v>
      </c>
      <c r="F314" s="48">
        <v>111</v>
      </c>
      <c r="G314" s="48">
        <v>0.01</v>
      </c>
      <c r="H314" s="48">
        <v>0.01</v>
      </c>
      <c r="I314" s="48">
        <v>1.72</v>
      </c>
      <c r="J314" s="48">
        <v>0</v>
      </c>
      <c r="K314" s="48">
        <v>0.08</v>
      </c>
      <c r="L314" s="48">
        <v>14.48</v>
      </c>
      <c r="M314" s="48">
        <v>4.4</v>
      </c>
      <c r="N314" s="48">
        <v>3.6</v>
      </c>
      <c r="O314" s="48">
        <v>0.94</v>
      </c>
    </row>
    <row r="315" spans="1:15" ht="20.25">
      <c r="A315" s="48"/>
      <c r="B315" s="47" t="s">
        <v>33</v>
      </c>
      <c r="C315" s="48">
        <v>20</v>
      </c>
      <c r="D315" s="48">
        <v>5.06</v>
      </c>
      <c r="E315" s="48">
        <v>4.13</v>
      </c>
      <c r="F315" s="48">
        <v>37.6</v>
      </c>
      <c r="G315" s="48">
        <v>264</v>
      </c>
      <c r="H315" s="48">
        <v>0.22</v>
      </c>
      <c r="I315" s="48">
        <v>0</v>
      </c>
      <c r="J315" s="48">
        <v>0</v>
      </c>
      <c r="K315" s="48">
        <v>0</v>
      </c>
      <c r="L315" s="48">
        <v>62</v>
      </c>
      <c r="M315" s="48">
        <v>178</v>
      </c>
      <c r="N315" s="48">
        <v>26</v>
      </c>
      <c r="O315" s="48">
        <v>2.6</v>
      </c>
    </row>
    <row r="316" spans="1:15" ht="30.75" thickBot="1">
      <c r="A316" s="9"/>
      <c r="B316" s="8" t="s">
        <v>126</v>
      </c>
      <c r="C316" s="9">
        <v>32.5</v>
      </c>
      <c r="D316" s="9">
        <v>0.4</v>
      </c>
      <c r="E316" s="9">
        <v>0.01</v>
      </c>
      <c r="F316" s="9">
        <v>2.49</v>
      </c>
      <c r="G316" s="9">
        <v>12.2</v>
      </c>
      <c r="H316" s="9">
        <v>0.03</v>
      </c>
      <c r="I316" s="9">
        <v>0</v>
      </c>
      <c r="J316" s="9">
        <v>0</v>
      </c>
      <c r="K316" s="9">
        <v>0</v>
      </c>
      <c r="L316" s="9">
        <v>10.73</v>
      </c>
      <c r="M316" s="9">
        <v>21.1</v>
      </c>
      <c r="N316" s="9">
        <v>18.85</v>
      </c>
      <c r="O316" s="9">
        <v>1.46</v>
      </c>
    </row>
    <row r="317" spans="1:15" ht="14.25">
      <c r="A317" s="13"/>
      <c r="B317" s="14" t="s">
        <v>23</v>
      </c>
      <c r="C317" s="15"/>
      <c r="D317" s="15">
        <f aca="true" t="shared" si="28" ref="D317:O317">D310+D311+D312+D313+D314+D315+D316</f>
        <v>22.212</v>
      </c>
      <c r="E317" s="15">
        <f t="shared" si="28"/>
        <v>52.489</v>
      </c>
      <c r="F317" s="15">
        <f t="shared" si="28"/>
        <v>231.38</v>
      </c>
      <c r="G317" s="15">
        <f t="shared" si="28"/>
        <v>791.537</v>
      </c>
      <c r="H317" s="15">
        <f t="shared" si="28"/>
        <v>0.683</v>
      </c>
      <c r="I317" s="15">
        <f t="shared" si="28"/>
        <v>127.08</v>
      </c>
      <c r="J317" s="15">
        <f t="shared" si="28"/>
        <v>1.4900000000000002</v>
      </c>
      <c r="K317" s="15">
        <f t="shared" si="28"/>
        <v>3.58</v>
      </c>
      <c r="L317" s="15">
        <f t="shared" si="28"/>
        <v>256.02</v>
      </c>
      <c r="M317" s="15">
        <f t="shared" si="28"/>
        <v>355.44000000000005</v>
      </c>
      <c r="N317" s="15">
        <f t="shared" si="28"/>
        <v>126.41999999999999</v>
      </c>
      <c r="O317" s="15">
        <f t="shared" si="28"/>
        <v>8.322</v>
      </c>
    </row>
    <row r="318" spans="1:15" ht="15" thickBot="1">
      <c r="A318" s="16"/>
      <c r="B318" s="17" t="s">
        <v>34</v>
      </c>
      <c r="C318" s="18"/>
      <c r="D318" s="18">
        <f aca="true" t="shared" si="29" ref="D318:O318">D308+D317</f>
        <v>35.872</v>
      </c>
      <c r="E318" s="18">
        <f t="shared" si="29"/>
        <v>69.969</v>
      </c>
      <c r="F318" s="18">
        <f t="shared" si="29"/>
        <v>319.23</v>
      </c>
      <c r="G318" s="18">
        <f t="shared" si="29"/>
        <v>1244.4370000000001</v>
      </c>
      <c r="H318" s="18">
        <f t="shared" si="29"/>
        <v>0.863</v>
      </c>
      <c r="I318" s="18">
        <f t="shared" si="29"/>
        <v>127.77</v>
      </c>
      <c r="J318" s="18">
        <f t="shared" si="29"/>
        <v>2.24</v>
      </c>
      <c r="K318" s="18">
        <f t="shared" si="29"/>
        <v>3.58</v>
      </c>
      <c r="L318" s="18">
        <f t="shared" si="29"/>
        <v>427.71</v>
      </c>
      <c r="M318" s="18">
        <f t="shared" si="29"/>
        <v>582.84</v>
      </c>
      <c r="N318" s="18">
        <f t="shared" si="29"/>
        <v>168.23</v>
      </c>
      <c r="O318" s="18">
        <f t="shared" si="29"/>
        <v>10.372</v>
      </c>
    </row>
    <row r="321" ht="15">
      <c r="A321" s="19" t="s">
        <v>38</v>
      </c>
    </row>
    <row r="326" ht="15">
      <c r="A326" s="19" t="s">
        <v>96</v>
      </c>
    </row>
    <row r="327" ht="15">
      <c r="A327" s="19"/>
    </row>
    <row r="328" ht="15">
      <c r="A328" s="19" t="s">
        <v>97</v>
      </c>
    </row>
    <row r="329" ht="15">
      <c r="A329" s="19" t="s">
        <v>98</v>
      </c>
    </row>
    <row r="330" ht="15">
      <c r="A330" s="36" t="s">
        <v>99</v>
      </c>
    </row>
    <row r="331" ht="15">
      <c r="A331" s="36"/>
    </row>
    <row r="332" ht="15">
      <c r="A332" s="19" t="s">
        <v>100</v>
      </c>
    </row>
    <row r="333" ht="15">
      <c r="A333" s="19" t="s">
        <v>101</v>
      </c>
    </row>
    <row r="335" ht="15">
      <c r="A335" s="19" t="s">
        <v>102</v>
      </c>
    </row>
    <row r="336" ht="15">
      <c r="A336" s="19" t="s">
        <v>103</v>
      </c>
    </row>
  </sheetData>
  <sheetProtection/>
  <mergeCells count="154">
    <mergeCell ref="A273:O273"/>
    <mergeCell ref="A279:O279"/>
    <mergeCell ref="A300:A302"/>
    <mergeCell ref="J1:P1"/>
    <mergeCell ref="J2:P2"/>
    <mergeCell ref="J3:P3"/>
    <mergeCell ref="J4:P4"/>
    <mergeCell ref="A303:O303"/>
    <mergeCell ref="A309:O309"/>
    <mergeCell ref="D42:F42"/>
    <mergeCell ref="G42:G43"/>
    <mergeCell ref="H42:K42"/>
    <mergeCell ref="L42:O42"/>
    <mergeCell ref="D300:F300"/>
    <mergeCell ref="G300:G301"/>
    <mergeCell ref="H300:K300"/>
    <mergeCell ref="L300:O300"/>
    <mergeCell ref="C301:C302"/>
    <mergeCell ref="A270:A272"/>
    <mergeCell ref="D270:F270"/>
    <mergeCell ref="G270:G271"/>
    <mergeCell ref="H270:K270"/>
    <mergeCell ref="L270:O270"/>
    <mergeCell ref="J32:P32"/>
    <mergeCell ref="J33:P33"/>
    <mergeCell ref="J34:P34"/>
    <mergeCell ref="C271:C272"/>
    <mergeCell ref="J35:M35"/>
    <mergeCell ref="N35:P35"/>
    <mergeCell ref="C263:C264"/>
    <mergeCell ref="A245:O245"/>
    <mergeCell ref="B101:B102"/>
    <mergeCell ref="A250:O250"/>
    <mergeCell ref="A262:A264"/>
    <mergeCell ref="D262:F262"/>
    <mergeCell ref="G262:G263"/>
    <mergeCell ref="H262:K262"/>
    <mergeCell ref="L262:O262"/>
    <mergeCell ref="C243:C244"/>
    <mergeCell ref="A242:A244"/>
    <mergeCell ref="D242:F242"/>
    <mergeCell ref="G242:G243"/>
    <mergeCell ref="H242:K242"/>
    <mergeCell ref="L242:O242"/>
    <mergeCell ref="D233:F233"/>
    <mergeCell ref="G233:G234"/>
    <mergeCell ref="H233:K233"/>
    <mergeCell ref="A222:O222"/>
    <mergeCell ref="A233:A235"/>
    <mergeCell ref="L233:O233"/>
    <mergeCell ref="C234:C235"/>
    <mergeCell ref="L205:O205"/>
    <mergeCell ref="C206:C207"/>
    <mergeCell ref="A214:A216"/>
    <mergeCell ref="D214:F214"/>
    <mergeCell ref="G214:G215"/>
    <mergeCell ref="H214:K214"/>
    <mergeCell ref="L214:O214"/>
    <mergeCell ref="A205:A207"/>
    <mergeCell ref="D205:F205"/>
    <mergeCell ref="G205:G206"/>
    <mergeCell ref="H205:K205"/>
    <mergeCell ref="A193:O193"/>
    <mergeCell ref="A217:O217"/>
    <mergeCell ref="C215:C216"/>
    <mergeCell ref="A189:O189"/>
    <mergeCell ref="A186:A188"/>
    <mergeCell ref="D186:F186"/>
    <mergeCell ref="G186:G187"/>
    <mergeCell ref="H186:K186"/>
    <mergeCell ref="L186:O186"/>
    <mergeCell ref="C187:C188"/>
    <mergeCell ref="C178:C179"/>
    <mergeCell ref="A159:O159"/>
    <mergeCell ref="A165:O165"/>
    <mergeCell ref="A177:A179"/>
    <mergeCell ref="D177:F177"/>
    <mergeCell ref="G177:G178"/>
    <mergeCell ref="H177:K177"/>
    <mergeCell ref="L177:O177"/>
    <mergeCell ref="C157:C158"/>
    <mergeCell ref="A156:A158"/>
    <mergeCell ref="D156:F156"/>
    <mergeCell ref="G156:G157"/>
    <mergeCell ref="H156:K156"/>
    <mergeCell ref="L156:O156"/>
    <mergeCell ref="A131:O131"/>
    <mergeCell ref="A136:O136"/>
    <mergeCell ref="A148:A150"/>
    <mergeCell ref="D148:F148"/>
    <mergeCell ref="G148:G149"/>
    <mergeCell ref="H148:K148"/>
    <mergeCell ref="L148:O148"/>
    <mergeCell ref="C149:C150"/>
    <mergeCell ref="A128:A130"/>
    <mergeCell ref="D128:F128"/>
    <mergeCell ref="G128:G129"/>
    <mergeCell ref="H128:K128"/>
    <mergeCell ref="L128:O128"/>
    <mergeCell ref="C129:C130"/>
    <mergeCell ref="C121:C122"/>
    <mergeCell ref="A103:O103"/>
    <mergeCell ref="A108:O108"/>
    <mergeCell ref="A120:A122"/>
    <mergeCell ref="D120:F120"/>
    <mergeCell ref="G120:G121"/>
    <mergeCell ref="H120:K120"/>
    <mergeCell ref="L120:O120"/>
    <mergeCell ref="C101:C102"/>
    <mergeCell ref="A100:A102"/>
    <mergeCell ref="D100:F100"/>
    <mergeCell ref="G100:G101"/>
    <mergeCell ref="H100:K100"/>
    <mergeCell ref="L100:O100"/>
    <mergeCell ref="L91:O91"/>
    <mergeCell ref="C92:C93"/>
    <mergeCell ref="N75:N76"/>
    <mergeCell ref="O75:O76"/>
    <mergeCell ref="A80:O80"/>
    <mergeCell ref="A91:A93"/>
    <mergeCell ref="D91:F91"/>
    <mergeCell ref="G91:G92"/>
    <mergeCell ref="H91:K91"/>
    <mergeCell ref="K75:K76"/>
    <mergeCell ref="L75:L76"/>
    <mergeCell ref="M75:M76"/>
    <mergeCell ref="H75:H76"/>
    <mergeCell ref="I75:I76"/>
    <mergeCell ref="J75:J76"/>
    <mergeCell ref="E75:E76"/>
    <mergeCell ref="F75:F76"/>
    <mergeCell ref="G75:G76"/>
    <mergeCell ref="A75:A76"/>
    <mergeCell ref="B75:B76"/>
    <mergeCell ref="C75:C76"/>
    <mergeCell ref="D75:D76"/>
    <mergeCell ref="C72:C73"/>
    <mergeCell ref="A74:O74"/>
    <mergeCell ref="A71:A73"/>
    <mergeCell ref="D71:F71"/>
    <mergeCell ref="G71:G72"/>
    <mergeCell ref="H71:K71"/>
    <mergeCell ref="L71:O71"/>
    <mergeCell ref="A45:O45"/>
    <mergeCell ref="A50:O50"/>
    <mergeCell ref="B42:B43"/>
    <mergeCell ref="A42:A44"/>
    <mergeCell ref="C43:C44"/>
    <mergeCell ref="A17:P17"/>
    <mergeCell ref="A18:P18"/>
    <mergeCell ref="A19:P19"/>
    <mergeCell ref="A20:P20"/>
    <mergeCell ref="J6:P6"/>
    <mergeCell ref="J5:P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ЦДО МБУ ДО</cp:lastModifiedBy>
  <cp:lastPrinted>2020-12-21T08:44:39Z</cp:lastPrinted>
  <dcterms:created xsi:type="dcterms:W3CDTF">2016-03-09T09:51:56Z</dcterms:created>
  <dcterms:modified xsi:type="dcterms:W3CDTF">2021-02-03T08:43:08Z</dcterms:modified>
  <cp:category/>
  <cp:version/>
  <cp:contentType/>
  <cp:contentStatus/>
</cp:coreProperties>
</file>